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<sst xmlns="http://schemas.openxmlformats.org/spreadsheetml/2006/main" count="67" uniqueCount="58">
  <si>
    <t>SALES ORDER</t>
  </si>
  <si>
    <t>SO#</t>
  </si>
  <si>
    <t>:SO001</t>
  </si>
  <si>
    <t xml:space="preserve">Customer Address             </t>
  </si>
  <si>
    <t>Jakarta</t>
  </si>
  <si>
    <t>Date</t>
  </si>
  <si>
    <t>kamis, 12 02 2026</t>
  </si>
  <si>
    <t xml:space="preserve">  </t>
  </si>
  <si>
    <t>Customer PO#</t>
  </si>
  <si>
    <t>Duwi Jayanto</t>
  </si>
  <si>
    <t>Customer PO Date</t>
  </si>
  <si>
    <t xml:space="preserve">: </t>
  </si>
  <si>
    <t>Customer  Name</t>
  </si>
  <si>
    <t>Contact Person</t>
  </si>
  <si>
    <t>Sales</t>
  </si>
  <si>
    <t>Bella</t>
  </si>
  <si>
    <t xml:space="preserve">Telp / Fax  </t>
  </si>
  <si>
    <t>No</t>
  </si>
  <si>
    <t>Part Number</t>
  </si>
  <si>
    <t>Description</t>
  </si>
  <si>
    <t xml:space="preserve">Satuan
</t>
  </si>
  <si>
    <t>Unit PL</t>
  </si>
  <si>
    <t>Cost</t>
  </si>
  <si>
    <t>Selling</t>
  </si>
  <si>
    <t>Margin</t>
  </si>
  <si>
    <t>Disc.Fr.Principal</t>
  </si>
  <si>
    <t>Sell Disc</t>
  </si>
  <si>
    <t>Srvs/Mrkup</t>
  </si>
  <si>
    <t>Unit Cost</t>
  </si>
  <si>
    <t xml:space="preserve"> Total Cost</t>
  </si>
  <si>
    <t>Unit Selling</t>
  </si>
  <si>
    <t xml:space="preserve"> Total Selling</t>
  </si>
  <si>
    <t>A</t>
  </si>
  <si>
    <t>1</t>
  </si>
  <si>
    <t>-</t>
  </si>
  <si>
    <t>kabel duct tc 4 (1 meter)</t>
  </si>
  <si>
    <t>2</t>
  </si>
  <si>
    <t xml:space="preserve">outbow </t>
  </si>
  <si>
    <t>3</t>
  </si>
  <si>
    <t>sealent perekat kaca putih bening</t>
  </si>
  <si>
    <t>4</t>
  </si>
  <si>
    <t>double tape perekat 3m</t>
  </si>
  <si>
    <t>5</t>
  </si>
  <si>
    <t>faceplate+moduar 1 port</t>
  </si>
  <si>
    <t>B</t>
  </si>
  <si>
    <t>instalasi akses door</t>
  </si>
  <si>
    <t>SUB TOTAL</t>
  </si>
  <si>
    <t xml:space="preserve">Term Payment </t>
  </si>
  <si>
    <t>Approved by :</t>
  </si>
  <si>
    <t>Sales Person :</t>
  </si>
  <si>
    <t>GP</t>
  </si>
  <si>
    <t xml:space="preserve">Ship Address </t>
  </si>
  <si>
    <t>:</t>
  </si>
  <si>
    <t>Admin Cost</t>
  </si>
  <si>
    <t>Final GP</t>
  </si>
  <si>
    <t>Bonus Claim</t>
  </si>
  <si>
    <t>Albert Wahyu</t>
  </si>
  <si>
    <t>Bella Gustina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</si>
</sst>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_(* #,##0.00_);_(* \(#,##0.00\);_(* &quot;-&quot;??_);_(@_)"/>
    <numFmt numFmtId="165" formatCode="_(* #,##0_);_(* \(#,##0\);_(* &quot;-&quot;_);_(@_)"/>
    <numFmt numFmtId="166" formatCode="0.0%"/>
    <numFmt numFmtId="167" formatCode="_(&quot;$&quot;* #,##0.00_);_(&quot;$&quot;* \(#,##0.00\);_(&quot;$&quot;* &quot;-&quot;??_);_(@_)"/>
    <numFmt numFmtId="168" formatCode="[$Rp-421]#,##0.00"/>
    <numFmt numFmtId="169" formatCode="_(* #,##0.00_);_(* \(#,##0.00\);_(* &quot;-&quot;_);_(@_)"/>
  </numFmts>
  <fonts count="10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  <font>
      <sz val="12.0"/>
      <color theme="1"/>
      <name val="Calibri"/>
    </font>
    <font>
      <sz val="9.0"/>
      <color theme="1"/>
      <name val="Calibri"/>
    </font>
    <font>
      <b/>
      <sz val="9.0"/>
      <color theme="1"/>
      <name val="Calibri"/>
    </font>
    <font/>
    <font>
      <sz val="12.0"/>
      <color rgb="FF000000"/>
      <name val="Calibri"/>
    </font>
    <font>
      <color theme="1"/>
      <name val="Calibri"/>
    </font>
    <font>
      <b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8DB3E2"/>
        <bgColor rgb="FF8DB3E2"/>
      </patternFill>
    </fill>
    <fill>
      <patternFill patternType="solid">
        <fgColor rgb="FF31859B"/>
        <bgColor rgb="FF31859B"/>
      </patternFill>
    </fill>
  </fills>
  <borders count="52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left/>
      <right/>
      <top style="medium">
        <color rgb="FF000000"/>
      </top>
      <bottom/>
    </border>
    <border>
      <right style="thin">
        <color rgb="FF000000"/>
      </righ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/>
      <right/>
      <top/>
      <bottom/>
    </border>
    <border>
      <left style="medium">
        <color rgb="FF000000"/>
      </left>
    </border>
    <border>
      <right style="thin">
        <color rgb="FF000000"/>
      </righ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/>
      <top style="medium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</border>
    <border>
      <left style="medium">
        <color rgb="FF000000"/>
      </left>
      <right/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bottom style="thin">
        <color rgb="FF000000"/>
      </bottom>
    </border>
    <border>
      <left style="medium">
        <color rgb="FF000000"/>
      </left>
      <right/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/>
      <right style="medium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0" fontId="2" numFmtId="0" xfId="0" applyAlignment="1" applyBorder="1" applyFont="1">
      <alignment vertical="top"/>
    </xf>
    <xf borderId="2" fillId="0" fontId="3" numFmtId="0" xfId="0" applyAlignment="1" applyBorder="1" applyFont="1">
      <alignment vertical="bottom"/>
    </xf>
    <xf borderId="3" fillId="2" fontId="4" numFmtId="15" xfId="0" applyAlignment="1" applyBorder="1" applyFill="1" applyFont="1" applyNumberFormat="1">
      <alignment vertical="bottom"/>
    </xf>
    <xf borderId="2" fillId="0" fontId="3" numFmtId="0" xfId="0" applyBorder="1" applyFont="1"/>
    <xf borderId="4" fillId="0" fontId="3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2" fillId="0" fontId="3" numFmtId="164" xfId="0" applyAlignment="1" applyBorder="1" applyFont="1" applyNumberFormat="1">
      <alignment vertical="bottom"/>
    </xf>
    <xf borderId="3" fillId="3" fontId="2" numFmtId="0" xfId="0" applyAlignment="1" applyBorder="1" applyFill="1" applyFont="1">
      <alignment shrinkToFit="0" vertical="bottom" wrapText="1"/>
    </xf>
    <xf borderId="5" fillId="0" fontId="3" numFmtId="164" xfId="0" applyAlignment="1" applyBorder="1" applyFont="1" applyNumberFormat="1">
      <alignment vertical="bottom"/>
    </xf>
    <xf borderId="6" fillId="2" fontId="3" numFmtId="165" xfId="0" applyAlignment="1" applyBorder="1" applyFont="1" applyNumberFormat="1">
      <alignment vertical="bottom"/>
    </xf>
    <xf borderId="0" fillId="0" fontId="3" numFmtId="0" xfId="0" applyAlignment="1" applyFont="1">
      <alignment vertical="bottom"/>
    </xf>
    <xf borderId="7" fillId="0" fontId="2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0" fillId="0" fontId="3" numFmtId="0" xfId="0" applyFont="1"/>
    <xf borderId="8" fillId="0" fontId="3" numFmtId="0" xfId="0" applyAlignment="1" applyBorder="1" applyFont="1">
      <alignment vertical="bottom"/>
    </xf>
    <xf borderId="0" fillId="0" fontId="3" numFmtId="164" xfId="0" applyAlignment="1" applyFont="1" applyNumberFormat="1">
      <alignment vertical="bottom"/>
    </xf>
    <xf borderId="0" fillId="0" fontId="2" numFmtId="0" xfId="0" applyAlignment="1" applyFont="1">
      <alignment horizontal="center" vertical="bottom"/>
    </xf>
    <xf borderId="9" fillId="0" fontId="3" numFmtId="164" xfId="0" applyAlignment="1" applyBorder="1" applyFont="1" applyNumberFormat="1">
      <alignment vertical="bottom"/>
    </xf>
    <xf borderId="0" fillId="0" fontId="3" numFmtId="15" xfId="0" applyAlignment="1" applyFont="1" applyNumberFormat="1">
      <alignment vertical="bottom"/>
    </xf>
    <xf borderId="0" fillId="0" fontId="2" numFmtId="0" xfId="0" applyAlignment="1" applyFont="1">
      <alignment vertical="bottom"/>
    </xf>
    <xf borderId="6" fillId="3" fontId="3" numFmtId="164" xfId="0" applyAlignment="1" applyBorder="1" applyFont="1" applyNumberFormat="1">
      <alignment vertical="bottom"/>
    </xf>
    <xf borderId="10" fillId="0" fontId="3" numFmtId="0" xfId="0" applyAlignment="1" applyBorder="1" applyFont="1">
      <alignment vertical="bottom"/>
    </xf>
    <xf borderId="11" fillId="0" fontId="3" numFmtId="15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11" fillId="0" fontId="3" numFmtId="0" xfId="0" applyAlignment="1" applyBorder="1" applyFont="1">
      <alignment vertical="bottom"/>
    </xf>
    <xf borderId="11" fillId="0" fontId="3" numFmtId="164" xfId="0" applyAlignment="1" applyBorder="1" applyFont="1" applyNumberFormat="1">
      <alignment vertical="bottom"/>
    </xf>
    <xf borderId="13" fillId="0" fontId="3" numFmtId="164" xfId="0" applyAlignment="1" applyBorder="1" applyFont="1" applyNumberFormat="1">
      <alignment vertical="bottom"/>
    </xf>
    <xf borderId="14" fillId="2" fontId="3" numFmtId="0" xfId="0" applyBorder="1" applyFont="1"/>
    <xf borderId="14" fillId="0" fontId="3" numFmtId="0" xfId="0" applyBorder="1" applyFont="1"/>
    <xf borderId="15" fillId="3" fontId="1" numFmtId="0" xfId="0" applyAlignment="1" applyBorder="1" applyFont="1">
      <alignment horizontal="center"/>
    </xf>
    <xf borderId="16" fillId="3" fontId="5" numFmtId="0" xfId="0" applyAlignment="1" applyBorder="1" applyFont="1">
      <alignment horizontal="center"/>
    </xf>
    <xf borderId="17" fillId="3" fontId="1" numFmtId="0" xfId="0" applyAlignment="1" applyBorder="1" applyFont="1">
      <alignment horizontal="center"/>
    </xf>
    <xf borderId="17" fillId="3" fontId="1" numFmtId="0" xfId="0" applyAlignment="1" applyBorder="1" applyFont="1">
      <alignment horizontal="center" shrinkToFit="0" wrapText="1"/>
    </xf>
    <xf borderId="18" fillId="3" fontId="1" numFmtId="0" xfId="0" applyAlignment="1" applyBorder="1" applyFont="1">
      <alignment horizontal="center"/>
    </xf>
    <xf borderId="19" fillId="4" fontId="1" numFmtId="0" xfId="0" applyAlignment="1" applyBorder="1" applyFill="1" applyFont="1">
      <alignment horizontal="center" vertical="bottom"/>
    </xf>
    <xf borderId="20" fillId="0" fontId="6" numFmtId="0" xfId="0" applyBorder="1" applyFont="1"/>
    <xf borderId="19" fillId="4" fontId="1" numFmtId="164" xfId="0" applyAlignment="1" applyBorder="1" applyFont="1" applyNumberFormat="1">
      <alignment horizontal="center"/>
    </xf>
    <xf borderId="21" fillId="4" fontId="1" numFmtId="39" xfId="0" applyAlignment="1" applyBorder="1" applyFont="1" applyNumberFormat="1">
      <alignment horizontal="center"/>
    </xf>
    <xf borderId="22" fillId="3" fontId="1" numFmtId="166" xfId="0" applyAlignment="1" applyBorder="1" applyFont="1" applyNumberFormat="1">
      <alignment shrinkToFit="0" wrapText="1"/>
    </xf>
    <xf borderId="23" fillId="3" fontId="1" numFmtId="166" xfId="0" applyAlignment="1" applyBorder="1" applyFont="1" applyNumberFormat="1">
      <alignment horizontal="center" shrinkToFit="0" wrapText="1"/>
    </xf>
    <xf borderId="21" fillId="3" fontId="1" numFmtId="166" xfId="0" applyAlignment="1" applyBorder="1" applyFont="1" applyNumberFormat="1">
      <alignment horizontal="center" shrinkToFit="0" wrapText="1"/>
    </xf>
    <xf borderId="24" fillId="0" fontId="6" numFmtId="0" xfId="0" applyBorder="1" applyFont="1"/>
    <xf borderId="25" fillId="0" fontId="6" numFmtId="0" xfId="0" applyBorder="1" applyFont="1"/>
    <xf borderId="26" fillId="0" fontId="6" numFmtId="0" xfId="0" applyBorder="1" applyFont="1"/>
    <xf borderId="27" fillId="4" fontId="1" numFmtId="0" xfId="0" applyAlignment="1" applyBorder="1" applyFont="1">
      <alignment horizontal="center"/>
    </xf>
    <xf borderId="28" fillId="4" fontId="1" numFmtId="39" xfId="0" applyAlignment="1" applyBorder="1" applyFont="1" applyNumberFormat="1">
      <alignment horizontal="center"/>
    </xf>
    <xf borderId="27" fillId="4" fontId="1" numFmtId="39" xfId="0" applyAlignment="1" applyBorder="1" applyFont="1" applyNumberFormat="1">
      <alignment horizontal="center"/>
    </xf>
    <xf borderId="29" fillId="0" fontId="6" numFmtId="0" xfId="0" applyBorder="1" applyFont="1"/>
    <xf borderId="30" fillId="0" fontId="6" numFmtId="0" xfId="0" applyBorder="1" applyFont="1"/>
    <xf borderId="31" fillId="0" fontId="6" numFmtId="0" xfId="0" applyBorder="1" applyFont="1"/>
    <xf borderId="32" fillId="0" fontId="6" numFmtId="0" xfId="0" applyBorder="1" applyFont="1"/>
    <xf borderId="14" fillId="5" fontId="3" numFmtId="49" xfId="0" applyBorder="1" applyFill="1" applyFont="1" applyNumberFormat="1"/>
    <xf borderId="33" fillId="5" fontId="5" numFmtId="49" xfId="0" applyAlignment="1" applyBorder="1" applyFont="1" applyNumberFormat="1">
      <alignment horizontal="center" shrinkToFit="0" wrapText="1"/>
    </xf>
    <xf borderId="34" fillId="0" fontId="6" numFmtId="0" xfId="0" applyBorder="1" applyFont="1"/>
    <xf borderId="14" fillId="5" fontId="3" numFmtId="0" xfId="0" applyBorder="1" applyFont="1"/>
    <xf borderId="14" fillId="5" fontId="3" numFmtId="40" xfId="0" applyBorder="1" applyFont="1" applyNumberFormat="1"/>
    <xf borderId="14" fillId="5" fontId="3" numFmtId="167" xfId="0" applyBorder="1" applyFont="1" applyNumberFormat="1"/>
    <xf borderId="35" fillId="3" fontId="3" numFmtId="166" xfId="0" applyAlignment="1" applyBorder="1" applyFont="1" applyNumberFormat="1">
      <alignment vertical="bottom"/>
    </xf>
    <xf borderId="36" fillId="3" fontId="3" numFmtId="166" xfId="0" applyAlignment="1" applyBorder="1" applyFont="1" applyNumberFormat="1">
      <alignment vertical="bottom"/>
    </xf>
    <xf borderId="37" fillId="2" fontId="3" numFmtId="166" xfId="0" applyAlignment="1" applyBorder="1" applyFont="1" applyNumberFormat="1">
      <alignment vertical="bottom"/>
    </xf>
    <xf borderId="38" fillId="5" fontId="1" numFmtId="49" xfId="0" applyAlignment="1" applyBorder="1" applyFont="1" applyNumberFormat="1">
      <alignment horizontal="center" shrinkToFit="0" wrapText="1"/>
    </xf>
    <xf borderId="14" fillId="2" fontId="2" numFmtId="49" xfId="0" applyAlignment="1" applyBorder="1" applyFont="1" applyNumberFormat="1">
      <alignment horizontal="center" shrinkToFit="0" wrapText="1"/>
    </xf>
    <xf borderId="34" fillId="0" fontId="7" numFmtId="0" xfId="0" applyAlignment="1" applyBorder="1" applyFont="1">
      <alignment readingOrder="0" vertical="top"/>
    </xf>
    <xf borderId="33" fillId="0" fontId="8" numFmtId="0" xfId="0" applyAlignment="1" applyBorder="1" applyFont="1">
      <alignment vertical="bottom"/>
    </xf>
    <xf borderId="14" fillId="0" fontId="8" numFmtId="3" xfId="0" applyAlignment="1" applyBorder="1" applyFont="1" applyNumberFormat="1">
      <alignment horizontal="center"/>
    </xf>
    <xf borderId="14" fillId="0" fontId="8" numFmtId="40" xfId="0" applyAlignment="1" applyBorder="1" applyFont="1" applyNumberFormat="1">
      <alignment horizontal="right"/>
    </xf>
    <xf borderId="14" fillId="0" fontId="2" numFmtId="168" xfId="0" applyAlignment="1" applyBorder="1" applyFont="1" applyNumberFormat="1">
      <alignment horizontal="center"/>
    </xf>
    <xf borderId="14" fillId="2" fontId="2" numFmtId="168" xfId="0" applyAlignment="1" applyBorder="1" applyFont="1" applyNumberFormat="1">
      <alignment horizontal="center"/>
    </xf>
    <xf borderId="37" fillId="2" fontId="2" numFmtId="166" xfId="0" applyAlignment="1" applyBorder="1" applyFont="1" applyNumberFormat="1">
      <alignment horizontal="center"/>
    </xf>
    <xf borderId="14" fillId="0" fontId="8" numFmtId="0" xfId="0" applyAlignment="1" applyBorder="1" applyFont="1">
      <alignment vertical="bottom"/>
    </xf>
    <xf borderId="14" fillId="3" fontId="3" numFmtId="166" xfId="0" applyAlignment="1" applyBorder="1" applyFont="1" applyNumberFormat="1">
      <alignment vertical="bottom"/>
    </xf>
    <xf borderId="34" fillId="0" fontId="8" numFmtId="0" xfId="0" applyAlignment="1" applyBorder="1" applyFont="1">
      <alignment vertical="bottom"/>
    </xf>
    <xf borderId="39" fillId="0" fontId="8" numFmtId="0" xfId="0" applyAlignment="1" applyBorder="1" applyFont="1">
      <alignment vertical="bottom"/>
    </xf>
    <xf borderId="34" fillId="0" fontId="8" numFmtId="3" xfId="0" applyAlignment="1" applyBorder="1" applyFont="1" applyNumberFormat="1">
      <alignment horizontal="center"/>
    </xf>
    <xf borderId="14" fillId="5" fontId="1" numFmtId="49" xfId="0" applyAlignment="1" applyBorder="1" applyFont="1" applyNumberFormat="1">
      <alignment horizontal="center" shrinkToFit="0" wrapText="1"/>
    </xf>
    <xf borderId="40" fillId="5" fontId="3" numFmtId="0" xfId="0" applyAlignment="1" applyBorder="1" applyFont="1">
      <alignment vertical="top"/>
    </xf>
    <xf borderId="40" fillId="5" fontId="9" numFmtId="0" xfId="0" applyAlignment="1" applyBorder="1" applyFont="1">
      <alignment vertical="bottom"/>
    </xf>
    <xf borderId="40" fillId="5" fontId="3" numFmtId="3" xfId="0" applyBorder="1" applyFont="1" applyNumberFormat="1"/>
    <xf borderId="14" fillId="5" fontId="3" numFmtId="168" xfId="0" applyBorder="1" applyFont="1" applyNumberFormat="1"/>
    <xf borderId="14" fillId="2" fontId="3" numFmtId="166" xfId="0" applyBorder="1" applyFont="1" applyNumberFormat="1"/>
    <xf borderId="34" fillId="0" fontId="3" numFmtId="0" xfId="0" applyAlignment="1" applyBorder="1" applyFont="1">
      <alignment readingOrder="0"/>
    </xf>
    <xf borderId="14" fillId="0" fontId="8" numFmtId="0" xfId="0" applyBorder="1" applyFont="1"/>
    <xf borderId="14" fillId="2" fontId="2" numFmtId="166" xfId="0" applyAlignment="1" applyBorder="1" applyFont="1" applyNumberFormat="1">
      <alignment horizontal="center"/>
    </xf>
    <xf borderId="41" fillId="2" fontId="3" numFmtId="49" xfId="0" applyBorder="1" applyFont="1" applyNumberFormat="1"/>
    <xf borderId="40" fillId="6" fontId="3" numFmtId="0" xfId="0" applyBorder="1" applyFill="1" applyFont="1"/>
    <xf borderId="14" fillId="6" fontId="5" numFmtId="0" xfId="0" applyBorder="1" applyFont="1"/>
    <xf borderId="14" fillId="6" fontId="3" numFmtId="0" xfId="0" applyBorder="1" applyFont="1"/>
    <xf borderId="14" fillId="6" fontId="3" numFmtId="168" xfId="0" applyBorder="1" applyFont="1" applyNumberFormat="1"/>
    <xf borderId="14" fillId="6" fontId="1" numFmtId="168" xfId="0" applyAlignment="1" applyBorder="1" applyFont="1" applyNumberFormat="1">
      <alignment horizontal="right"/>
    </xf>
    <xf borderId="14" fillId="2" fontId="3" numFmtId="166" xfId="0" applyAlignment="1" applyBorder="1" applyFont="1" applyNumberFormat="1">
      <alignment vertical="bottom"/>
    </xf>
    <xf borderId="42" fillId="0" fontId="6" numFmtId="0" xfId="0" applyBorder="1" applyFont="1"/>
    <xf borderId="0" fillId="0" fontId="3" numFmtId="168" xfId="0" applyAlignment="1" applyFont="1" applyNumberFormat="1">
      <alignment vertical="bottom"/>
    </xf>
    <xf borderId="43" fillId="0" fontId="4" numFmtId="0" xfId="0" applyAlignment="1" applyBorder="1" applyFont="1">
      <alignment vertical="bottom"/>
    </xf>
    <xf borderId="44" fillId="0" fontId="4" numFmtId="0" xfId="0" applyAlignment="1" applyBorder="1" applyFont="1">
      <alignment vertical="bottom"/>
    </xf>
    <xf borderId="44" fillId="0" fontId="3" numFmtId="0" xfId="0" applyBorder="1" applyFont="1"/>
    <xf borderId="43" fillId="0" fontId="3" numFmtId="0" xfId="0" applyAlignment="1" applyBorder="1" applyFont="1">
      <alignment vertical="bottom"/>
    </xf>
    <xf borderId="1" fillId="0" fontId="2" numFmtId="39" xfId="0" applyAlignment="1" applyBorder="1" applyFont="1" applyNumberFormat="1">
      <alignment vertical="bottom"/>
    </xf>
    <xf borderId="5" fillId="0" fontId="3" numFmtId="39" xfId="0" applyAlignment="1" applyBorder="1" applyFont="1" applyNumberFormat="1">
      <alignment vertical="bottom"/>
    </xf>
    <xf borderId="2" fillId="0" fontId="3" numFmtId="39" xfId="0" applyAlignment="1" applyBorder="1" applyFont="1" applyNumberFormat="1">
      <alignment vertical="bottom"/>
    </xf>
    <xf borderId="45" fillId="2" fontId="2" numFmtId="164" xfId="0" applyBorder="1" applyFont="1" applyNumberFormat="1"/>
    <xf borderId="46" fillId="2" fontId="2" numFmtId="164" xfId="0" applyAlignment="1" applyBorder="1" applyFont="1" applyNumberFormat="1">
      <alignment horizontal="right"/>
    </xf>
    <xf borderId="47" fillId="0" fontId="6" numFmtId="0" xfId="0" applyBorder="1" applyFont="1"/>
    <xf borderId="48" fillId="2" fontId="2" numFmtId="166" xfId="0" applyAlignment="1" applyBorder="1" applyFont="1" applyNumberFormat="1">
      <alignment horizontal="center"/>
    </xf>
    <xf borderId="5" fillId="0" fontId="4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7" fillId="0" fontId="3" numFmtId="39" xfId="0" applyAlignment="1" applyBorder="1" applyFont="1" applyNumberFormat="1">
      <alignment vertical="bottom"/>
    </xf>
    <xf borderId="9" fillId="0" fontId="3" numFmtId="39" xfId="0" applyAlignment="1" applyBorder="1" applyFont="1" applyNumberFormat="1">
      <alignment vertical="bottom"/>
    </xf>
    <xf borderId="0" fillId="0" fontId="3" numFmtId="39" xfId="0" applyAlignment="1" applyFont="1" applyNumberFormat="1">
      <alignment vertical="bottom"/>
    </xf>
    <xf borderId="27" fillId="2" fontId="2" numFmtId="164" xfId="0" applyBorder="1" applyFont="1" applyNumberFormat="1"/>
    <xf borderId="33" fillId="2" fontId="2" numFmtId="164" xfId="0" applyAlignment="1" applyBorder="1" applyFont="1" applyNumberFormat="1">
      <alignment horizontal="right"/>
    </xf>
    <xf borderId="28" fillId="2" fontId="2" numFmtId="166" xfId="0" applyAlignment="1" applyBorder="1" applyFont="1" applyNumberFormat="1">
      <alignment horizontal="center"/>
    </xf>
    <xf borderId="9" fillId="0" fontId="3" numFmtId="0" xfId="0" applyAlignment="1" applyBorder="1" applyFont="1">
      <alignment vertical="bottom"/>
    </xf>
    <xf borderId="7" fillId="0" fontId="3" numFmtId="164" xfId="0" applyAlignment="1" applyBorder="1" applyFont="1" applyNumberFormat="1">
      <alignment vertical="bottom"/>
    </xf>
    <xf borderId="33" fillId="2" fontId="2" numFmtId="169" xfId="0" applyAlignment="1" applyBorder="1" applyFont="1" applyNumberFormat="1">
      <alignment horizontal="right"/>
    </xf>
    <xf borderId="13" fillId="0" fontId="3" numFmtId="0" xfId="0" applyAlignment="1" applyBorder="1" applyFont="1">
      <alignment vertical="bottom"/>
    </xf>
    <xf borderId="11" fillId="0" fontId="3" numFmtId="0" xfId="0" applyBorder="1" applyFont="1"/>
    <xf borderId="10" fillId="0" fontId="2" numFmtId="164" xfId="0" applyAlignment="1" applyBorder="1" applyFont="1" applyNumberFormat="1">
      <alignment vertical="bottom"/>
    </xf>
    <xf borderId="49" fillId="0" fontId="3" numFmtId="0" xfId="0" applyAlignment="1" applyBorder="1" applyFont="1">
      <alignment vertical="bottom"/>
    </xf>
    <xf borderId="50" fillId="0" fontId="6" numFmtId="0" xfId="0" applyBorder="1" applyFont="1"/>
    <xf borderId="51" fillId="0" fontId="6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</row>
    <row r="2">
      <c r="A2" s="2" t="s">
        <v>1</v>
      </c>
      <c r="B2" s="3"/>
      <c r="C2" s="4" t="s">
        <v>2</v>
      </c>
      <c r="D2" s="5"/>
      <c r="E2" s="6"/>
      <c r="F2" s="7" t="s">
        <v>3</v>
      </c>
      <c r="G2" s="8"/>
      <c r="H2" s="9" t="s">
        <v>4</v>
      </c>
      <c r="I2" s="8"/>
      <c r="J2" s="10"/>
      <c r="K2" s="11"/>
      <c r="L2" s="12"/>
      <c r="M2" s="12"/>
    </row>
    <row r="3">
      <c r="A3" s="13" t="s">
        <v>5</v>
      </c>
      <c r="B3" s="12"/>
      <c r="C3" s="14" t="s">
        <v>6</v>
      </c>
      <c r="D3" s="15"/>
      <c r="E3" s="16"/>
      <c r="F3" s="12"/>
      <c r="G3" s="17"/>
      <c r="H3" s="18" t="s">
        <v>7</v>
      </c>
      <c r="I3" s="17"/>
      <c r="J3" s="19"/>
      <c r="K3" s="12"/>
      <c r="L3" s="12"/>
      <c r="M3" s="12"/>
    </row>
    <row r="4">
      <c r="A4" s="13" t="s">
        <v>8</v>
      </c>
      <c r="B4" s="20"/>
      <c r="C4" s="14" t="s">
        <v>9</v>
      </c>
      <c r="D4" s="15"/>
      <c r="E4" s="16"/>
      <c r="F4" s="12"/>
      <c r="G4" s="12"/>
      <c r="H4" s="21" t="s">
        <v>7</v>
      </c>
      <c r="I4" s="17"/>
      <c r="J4" s="19"/>
      <c r="K4" s="12"/>
      <c r="L4" s="12"/>
      <c r="M4" s="12"/>
    </row>
    <row r="5">
      <c r="A5" s="13" t="s">
        <v>10</v>
      </c>
      <c r="B5" s="20"/>
      <c r="C5" s="14" t="s">
        <v>11</v>
      </c>
      <c r="D5" s="15"/>
      <c r="E5" s="16"/>
      <c r="F5" s="12"/>
      <c r="G5" s="17"/>
      <c r="H5" s="17"/>
      <c r="I5" s="17"/>
      <c r="J5" s="19"/>
      <c r="K5" s="12"/>
      <c r="L5" s="12"/>
      <c r="M5" s="12"/>
    </row>
    <row r="6">
      <c r="A6" s="13" t="s">
        <v>12</v>
      </c>
      <c r="B6" s="20"/>
      <c r="C6" s="14" t="s">
        <v>11</v>
      </c>
      <c r="D6" s="15"/>
      <c r="E6" s="16"/>
      <c r="F6" s="21" t="s">
        <v>13</v>
      </c>
      <c r="G6" s="17"/>
      <c r="H6" s="22"/>
      <c r="I6" s="17"/>
      <c r="J6" s="19"/>
      <c r="K6" s="12"/>
      <c r="L6" s="12"/>
      <c r="M6" s="12"/>
    </row>
    <row r="7">
      <c r="A7" s="13" t="s">
        <v>14</v>
      </c>
      <c r="B7" s="20"/>
      <c r="C7" s="14" t="s">
        <v>15</v>
      </c>
      <c r="D7" s="15"/>
      <c r="E7" s="16"/>
      <c r="F7" s="21" t="s">
        <v>16</v>
      </c>
      <c r="G7" s="17"/>
      <c r="H7" s="17"/>
      <c r="I7" s="17"/>
      <c r="J7" s="19"/>
      <c r="K7" s="12"/>
      <c r="L7" s="12"/>
      <c r="M7" s="12"/>
    </row>
    <row r="8">
      <c r="A8" s="23"/>
      <c r="B8" s="24"/>
      <c r="C8" s="12"/>
      <c r="D8" s="15"/>
      <c r="E8" s="25"/>
      <c r="F8" s="26"/>
      <c r="G8" s="27"/>
      <c r="H8" s="27"/>
      <c r="I8" s="27"/>
      <c r="J8" s="28"/>
      <c r="K8" s="12"/>
      <c r="L8" s="12"/>
      <c r="M8" s="12"/>
    </row>
    <row r="9">
      <c r="A9" s="12"/>
      <c r="B9" s="12"/>
      <c r="C9" s="29"/>
      <c r="D9" s="30"/>
      <c r="E9" s="12"/>
      <c r="F9" s="12"/>
      <c r="G9" s="12"/>
      <c r="H9" s="12"/>
      <c r="I9" s="12"/>
      <c r="J9" s="17"/>
      <c r="K9" s="12"/>
      <c r="L9" s="12"/>
      <c r="M9" s="12"/>
    </row>
    <row r="10">
      <c r="A10" s="31" t="s">
        <v>17</v>
      </c>
      <c r="B10" s="32" t="s">
        <v>18</v>
      </c>
      <c r="C10" s="33" t="s">
        <v>19</v>
      </c>
      <c r="D10" s="34" t="s">
        <v>20</v>
      </c>
      <c r="E10" s="35" t="s">
        <v>21</v>
      </c>
      <c r="F10" s="36" t="s">
        <v>22</v>
      </c>
      <c r="G10" s="37"/>
      <c r="H10" s="38" t="s">
        <v>23</v>
      </c>
      <c r="I10" s="37"/>
      <c r="J10" s="39" t="s">
        <v>24</v>
      </c>
      <c r="K10" s="40" t="s">
        <v>25</v>
      </c>
      <c r="L10" s="41" t="s">
        <v>26</v>
      </c>
      <c r="M10" s="42" t="s">
        <v>27</v>
      </c>
    </row>
    <row r="11">
      <c r="A11" s="43"/>
      <c r="B11" s="44"/>
      <c r="C11" s="44"/>
      <c r="D11" s="44"/>
      <c r="E11" s="45"/>
      <c r="F11" s="46" t="s">
        <v>28</v>
      </c>
      <c r="G11" s="47" t="s">
        <v>29</v>
      </c>
      <c r="H11" s="48" t="s">
        <v>30</v>
      </c>
      <c r="I11" s="47" t="s">
        <v>31</v>
      </c>
      <c r="J11" s="49"/>
      <c r="K11" s="50"/>
      <c r="L11" s="51"/>
      <c r="M11" s="52"/>
    </row>
    <row r="12">
      <c r="A12" s="53"/>
      <c r="B12" s="54"/>
      <c r="C12" s="55"/>
      <c r="D12" s="56"/>
      <c r="E12" s="57"/>
      <c r="F12" s="58"/>
      <c r="G12" s="58"/>
      <c r="H12" s="58"/>
      <c r="I12" s="58"/>
      <c r="J12" s="58"/>
      <c r="K12" s="59"/>
      <c r="L12" s="60"/>
      <c r="M12" s="61"/>
    </row>
    <row r="13">
      <c r="A13" s="62" t="s">
        <v>32</v>
      </c>
      <c r="B13" s="54"/>
      <c r="C13" s="55"/>
      <c r="D13" s="56"/>
      <c r="E13" s="57"/>
      <c r="F13" s="58"/>
      <c r="G13" s="58"/>
      <c r="H13" s="58"/>
      <c r="I13" s="58"/>
      <c r="J13" s="58"/>
      <c r="K13" s="59"/>
      <c r="L13" s="60"/>
      <c r="M13" s="61"/>
    </row>
    <row r="14">
      <c r="A14" s="63" t="s">
        <v>33</v>
      </c>
      <c r="B14" s="64" t="s">
        <v>34</v>
      </c>
      <c r="C14" s="65" t="s">
        <v>35</v>
      </c>
      <c r="D14" s="66">
        <v>5.0</v>
      </c>
      <c r="E14" s="67">
        <v>10000.0</v>
      </c>
      <c r="F14" s="68">
        <f t="shared" ref="F14:F18" si="1">E14*(1-K14)</f>
        <v>10000</v>
      </c>
      <c r="G14" s="69">
        <f t="shared" ref="G14:G18" si="2">D14*F14</f>
        <v>50000</v>
      </c>
      <c r="H14" s="69">
        <f t="shared" ref="H14:H18" si="3">E14*(1+M14)</f>
        <v>16000</v>
      </c>
      <c r="I14" s="69">
        <f t="shared" ref="I14:I18" si="4">H14*D14</f>
        <v>80000</v>
      </c>
      <c r="J14" s="69">
        <f t="shared" ref="J14:J18" si="5">I14-G14</f>
        <v>30000</v>
      </c>
      <c r="K14" s="59"/>
      <c r="L14" s="60"/>
      <c r="M14" s="70">
        <v>0.6</v>
      </c>
    </row>
    <row r="15">
      <c r="A15" s="63" t="s">
        <v>36</v>
      </c>
      <c r="B15" s="64" t="s">
        <v>34</v>
      </c>
      <c r="C15" s="71" t="s">
        <v>37</v>
      </c>
      <c r="D15" s="66">
        <v>2.0</v>
      </c>
      <c r="E15" s="67">
        <v>15000.0</v>
      </c>
      <c r="F15" s="68">
        <f t="shared" si="1"/>
        <v>15000</v>
      </c>
      <c r="G15" s="69">
        <f t="shared" si="2"/>
        <v>30000</v>
      </c>
      <c r="H15" s="69">
        <f t="shared" si="3"/>
        <v>24000</v>
      </c>
      <c r="I15" s="69">
        <f t="shared" si="4"/>
        <v>48000</v>
      </c>
      <c r="J15" s="69">
        <f t="shared" si="5"/>
        <v>18000</v>
      </c>
      <c r="K15" s="72"/>
      <c r="L15" s="72"/>
      <c r="M15" s="70">
        <v>0.6</v>
      </c>
    </row>
    <row r="16">
      <c r="A16" s="63" t="s">
        <v>38</v>
      </c>
      <c r="B16" s="64" t="s">
        <v>34</v>
      </c>
      <c r="C16" s="73" t="s">
        <v>39</v>
      </c>
      <c r="D16" s="66">
        <v>2.0</v>
      </c>
      <c r="E16" s="67">
        <v>25000.0</v>
      </c>
      <c r="F16" s="68">
        <f t="shared" si="1"/>
        <v>25000</v>
      </c>
      <c r="G16" s="69">
        <f t="shared" si="2"/>
        <v>50000</v>
      </c>
      <c r="H16" s="69">
        <f t="shared" si="3"/>
        <v>40000</v>
      </c>
      <c r="I16" s="69">
        <f t="shared" si="4"/>
        <v>80000</v>
      </c>
      <c r="J16" s="69">
        <f t="shared" si="5"/>
        <v>30000</v>
      </c>
      <c r="K16" s="72"/>
      <c r="L16" s="72"/>
      <c r="M16" s="70">
        <v>0.6</v>
      </c>
    </row>
    <row r="17">
      <c r="A17" s="63" t="s">
        <v>40</v>
      </c>
      <c r="B17" s="64" t="s">
        <v>34</v>
      </c>
      <c r="C17" s="73" t="s">
        <v>41</v>
      </c>
      <c r="D17" s="66">
        <v>1.0</v>
      </c>
      <c r="E17" s="67">
        <v>15000.0</v>
      </c>
      <c r="F17" s="68">
        <f t="shared" si="1"/>
        <v>15000</v>
      </c>
      <c r="G17" s="69">
        <f t="shared" si="2"/>
        <v>15000</v>
      </c>
      <c r="H17" s="69">
        <f t="shared" si="3"/>
        <v>24000</v>
      </c>
      <c r="I17" s="69">
        <f t="shared" si="4"/>
        <v>24000</v>
      </c>
      <c r="J17" s="69">
        <f t="shared" si="5"/>
        <v>9000</v>
      </c>
      <c r="K17" s="72"/>
      <c r="L17" s="72"/>
      <c r="M17" s="70">
        <v>0.6</v>
      </c>
    </row>
    <row r="18">
      <c r="A18" s="63" t="s">
        <v>42</v>
      </c>
      <c r="B18" s="64" t="s">
        <v>34</v>
      </c>
      <c r="C18" s="74" t="s">
        <v>43</v>
      </c>
      <c r="D18" s="75">
        <v>1.0</v>
      </c>
      <c r="E18" s="67">
        <v>30000.0</v>
      </c>
      <c r="F18" s="68">
        <f t="shared" si="1"/>
        <v>30000</v>
      </c>
      <c r="G18" s="69">
        <f t="shared" si="2"/>
        <v>30000</v>
      </c>
      <c r="H18" s="69">
        <f t="shared" si="3"/>
        <v>48000</v>
      </c>
      <c r="I18" s="69">
        <f t="shared" si="4"/>
        <v>48000</v>
      </c>
      <c r="J18" s="69">
        <f t="shared" si="5"/>
        <v>18000</v>
      </c>
      <c r="K18" s="72"/>
      <c r="L18" s="72"/>
      <c r="M18" s="70">
        <v>0.6</v>
      </c>
    </row>
    <row r="19">
      <c r="A19" s="76" t="s">
        <v>44</v>
      </c>
      <c r="B19" s="77"/>
      <c r="C19" s="78"/>
      <c r="D19" s="79"/>
      <c r="E19" s="57"/>
      <c r="F19" s="80"/>
      <c r="G19" s="80"/>
      <c r="H19" s="80"/>
      <c r="I19" s="80"/>
      <c r="J19" s="80"/>
      <c r="K19" s="72"/>
      <c r="L19" s="72"/>
      <c r="M19" s="81"/>
    </row>
    <row r="20">
      <c r="A20" s="63" t="s">
        <v>33</v>
      </c>
      <c r="B20" s="82" t="s">
        <v>34</v>
      </c>
      <c r="C20" s="83" t="s">
        <v>45</v>
      </c>
      <c r="D20" s="66">
        <v>1.0</v>
      </c>
      <c r="E20" s="67">
        <v>600000.0</v>
      </c>
      <c r="F20" s="68">
        <f>E20*(1-K20)</f>
        <v>600000</v>
      </c>
      <c r="G20" s="69">
        <f>D20*F20</f>
        <v>600000</v>
      </c>
      <c r="H20" s="69">
        <f>E20*(1+M20)</f>
        <v>1500000</v>
      </c>
      <c r="I20" s="69">
        <f>H20*D20</f>
        <v>1500000</v>
      </c>
      <c r="J20" s="69">
        <f t="shared" ref="J20:J21" si="6">I20-G20</f>
        <v>900000</v>
      </c>
      <c r="K20" s="72"/>
      <c r="L20" s="72"/>
      <c r="M20" s="84">
        <v>1.5</v>
      </c>
    </row>
    <row r="21">
      <c r="A21" s="85"/>
      <c r="B21" s="86"/>
      <c r="C21" s="87" t="s">
        <v>46</v>
      </c>
      <c r="D21" s="88"/>
      <c r="E21" s="88"/>
      <c r="F21" s="89"/>
      <c r="G21" s="90">
        <f>SUM(G12:G20)</f>
        <v>775000</v>
      </c>
      <c r="H21" s="89"/>
      <c r="I21" s="90">
        <f>SUM(I12:I20)</f>
        <v>1780000</v>
      </c>
      <c r="J21" s="90">
        <f t="shared" si="6"/>
        <v>1005000</v>
      </c>
      <c r="K21" s="72"/>
      <c r="L21" s="72"/>
      <c r="M21" s="91"/>
    </row>
    <row r="22">
      <c r="A22" s="92"/>
      <c r="B22" s="12"/>
      <c r="C22" s="12"/>
      <c r="D22" s="15"/>
      <c r="E22" s="12"/>
      <c r="F22" s="93"/>
      <c r="G22" s="93"/>
      <c r="H22" s="93"/>
      <c r="I22" s="93"/>
      <c r="J22" s="93"/>
      <c r="K22" s="12"/>
      <c r="L22" s="12"/>
      <c r="M22" s="12"/>
    </row>
    <row r="23">
      <c r="A23" s="92"/>
      <c r="B23" s="94" t="s">
        <v>47</v>
      </c>
      <c r="C23" s="95" t="s">
        <v>11</v>
      </c>
      <c r="D23" s="96"/>
      <c r="E23" s="97"/>
      <c r="F23" s="98" t="s">
        <v>48</v>
      </c>
      <c r="G23" s="99"/>
      <c r="H23" s="98" t="s">
        <v>49</v>
      </c>
      <c r="I23" s="100"/>
      <c r="J23" s="101" t="s">
        <v>50</v>
      </c>
      <c r="K23" s="102"/>
      <c r="L23" s="103"/>
      <c r="M23" s="104" t="str">
        <f>#REF!/I21</f>
        <v>#REF!</v>
      </c>
    </row>
    <row r="24">
      <c r="A24" s="92"/>
      <c r="B24" s="105" t="s">
        <v>51</v>
      </c>
      <c r="C24" s="106" t="s">
        <v>52</v>
      </c>
      <c r="D24" s="5"/>
      <c r="E24" s="107"/>
      <c r="F24" s="108"/>
      <c r="G24" s="109"/>
      <c r="H24" s="108"/>
      <c r="I24" s="110"/>
      <c r="J24" s="111" t="s">
        <v>53</v>
      </c>
      <c r="K24" s="112"/>
      <c r="L24" s="55"/>
      <c r="M24" s="113">
        <v>0.02</v>
      </c>
    </row>
    <row r="25">
      <c r="A25" s="92"/>
      <c r="B25" s="114"/>
      <c r="C25" s="12"/>
      <c r="D25" s="15"/>
      <c r="E25" s="114"/>
      <c r="F25" s="108"/>
      <c r="G25" s="109"/>
      <c r="H25" s="108"/>
      <c r="I25" s="110"/>
      <c r="J25" s="111" t="s">
        <v>54</v>
      </c>
      <c r="K25" s="112"/>
      <c r="L25" s="55"/>
      <c r="M25" s="113" t="str">
        <f>#REF!/I21</f>
        <v>#REF!</v>
      </c>
    </row>
    <row r="26">
      <c r="A26" s="92"/>
      <c r="B26" s="114"/>
      <c r="C26" s="12"/>
      <c r="D26" s="15"/>
      <c r="E26" s="114"/>
      <c r="F26" s="115"/>
      <c r="G26" s="19"/>
      <c r="H26" s="115"/>
      <c r="I26" s="17"/>
      <c r="J26" s="111" t="s">
        <v>55</v>
      </c>
      <c r="K26" s="116"/>
      <c r="L26" s="55"/>
      <c r="M26" s="113">
        <v>0.03</v>
      </c>
    </row>
    <row r="27">
      <c r="A27" s="44"/>
      <c r="B27" s="117"/>
      <c r="C27" s="26"/>
      <c r="D27" s="118"/>
      <c r="E27" s="117"/>
      <c r="F27" s="119" t="s">
        <v>56</v>
      </c>
      <c r="G27" s="28"/>
      <c r="H27" s="119" t="s">
        <v>57</v>
      </c>
      <c r="I27" s="27"/>
      <c r="J27" s="120"/>
      <c r="K27" s="121"/>
      <c r="L27" s="121"/>
      <c r="M27" s="122"/>
    </row>
  </sheetData>
  <mergeCells count="20">
    <mergeCell ref="H10:I10"/>
    <mergeCell ref="J10:J11"/>
    <mergeCell ref="K10:K11"/>
    <mergeCell ref="L10:L11"/>
    <mergeCell ref="K23:L23"/>
    <mergeCell ref="K24:L24"/>
    <mergeCell ref="K25:L25"/>
    <mergeCell ref="K26:L26"/>
    <mergeCell ref="J27:M27"/>
    <mergeCell ref="C10:C11"/>
    <mergeCell ref="B12:C12"/>
    <mergeCell ref="B13:C13"/>
    <mergeCell ref="A21:A27"/>
    <mergeCell ref="A10:A11"/>
    <mergeCell ref="B10:B11"/>
    <mergeCell ref="D10:D11"/>
    <mergeCell ref="E10:E11"/>
    <mergeCell ref="F10:G10"/>
    <mergeCell ref="M10:M11"/>
    <mergeCell ref="A1:M1"/>
  </mergeCells>
  <drawing r:id="rId1"/>
</worksheet>
</file>