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SO" sheetId="1" r:id="rId5"/>
    <sheet state="hidden" name="P&amp;L" sheetId="2" r:id="rId6"/>
    <sheet state="visible" name="Sales Order" sheetId="3" r:id="rId7"/>
    <sheet state="hidden" name="BoQ Cisco" sheetId="4" r:id="rId8"/>
    <sheet state="hidden" name="PQ" sheetId="5" r:id="rId9"/>
  </sheets>
  <definedNames/>
  <calcPr/>
</workbook>
</file>

<file path=xl/sharedStrings.xml><?xml version="1.0" encoding="utf-8"?>
<sst xmlns="http://schemas.openxmlformats.org/spreadsheetml/2006/main" count="636" uniqueCount="455">
  <si>
    <t>SALES</t>
  </si>
  <si>
    <t>PT. PACKET SYSTEMS INDONESIA</t>
  </si>
  <si>
    <t>ORDER</t>
  </si>
  <si>
    <r>
      <rPr>
        <rFont val="Arial"/>
        <color theme="1"/>
        <sz val="14.0"/>
      </rPr>
      <t>O.A. (1</t>
    </r>
    <r>
      <rPr>
        <rFont val="Arial"/>
        <color theme="1"/>
        <sz val="14.0"/>
        <vertAlign val="superscript"/>
      </rPr>
      <t xml:space="preserve">st </t>
    </r>
    <r>
      <rPr>
        <rFont val="Arial"/>
        <color theme="1"/>
        <sz val="14.0"/>
      </rPr>
      <t>Copy)</t>
    </r>
  </si>
  <si>
    <t>Finance</t>
  </si>
  <si>
    <t>SS</t>
  </si>
  <si>
    <t>PS</t>
  </si>
  <si>
    <t>x</t>
  </si>
  <si>
    <t>Sales</t>
  </si>
  <si>
    <t>Country :</t>
  </si>
  <si>
    <t>INDONESIA</t>
  </si>
  <si>
    <t>FORM</t>
  </si>
  <si>
    <t>Infrastructure</t>
  </si>
  <si>
    <t>GM</t>
  </si>
  <si>
    <t>OSS</t>
  </si>
  <si>
    <t>Services</t>
  </si>
  <si>
    <t>Total GM</t>
  </si>
  <si>
    <t>Originating Date</t>
  </si>
  <si>
    <t>%</t>
  </si>
  <si>
    <t>Sales Order No.</t>
  </si>
  <si>
    <t>P.O. Date</t>
  </si>
  <si>
    <t>Customer P.O. No.</t>
  </si>
  <si>
    <t>Quotation No.</t>
  </si>
  <si>
    <t>Sales Group</t>
  </si>
  <si>
    <t>Currency</t>
  </si>
  <si>
    <t>5100004315</t>
  </si>
  <si>
    <t>744R1/PSI-JP/VI/09</t>
  </si>
  <si>
    <t>US $</t>
  </si>
  <si>
    <t>Request Delivery Date</t>
  </si>
  <si>
    <t>Partial shipment</t>
  </si>
  <si>
    <t>Request Installation Date</t>
  </si>
  <si>
    <t>Customer</t>
  </si>
  <si>
    <t>Sales Unit</t>
  </si>
  <si>
    <t xml:space="preserve"> </t>
  </si>
  <si>
    <t>Allowed in</t>
  </si>
  <si>
    <t>Lots</t>
  </si>
  <si>
    <t>Local</t>
  </si>
  <si>
    <t>New</t>
  </si>
  <si>
    <t>ENT</t>
  </si>
  <si>
    <t>Not Allowed</t>
  </si>
  <si>
    <t>MNC</t>
  </si>
  <si>
    <t>Existing</t>
  </si>
  <si>
    <t>SP</t>
  </si>
  <si>
    <t>Bill to Party/Payer</t>
  </si>
  <si>
    <t>Sold to Party</t>
  </si>
  <si>
    <t>Ship to Party</t>
  </si>
  <si>
    <t>PT. Bakrie Telecom Tbk</t>
  </si>
  <si>
    <t>Gd. Wisma Bakrie Lt.4 JL.HR Rasuna Said Kav B-1, Karet Setiabudi</t>
  </si>
  <si>
    <t>Jakarta 12920</t>
  </si>
  <si>
    <t>Indonesia</t>
  </si>
  <si>
    <t>Contact</t>
  </si>
  <si>
    <t>Rosanti</t>
  </si>
  <si>
    <t>Tel</t>
  </si>
  <si>
    <t>622191101112</t>
  </si>
  <si>
    <t>Fax</t>
  </si>
  <si>
    <t>622191149808</t>
  </si>
  <si>
    <t>Division</t>
  </si>
  <si>
    <t>Support Service</t>
  </si>
  <si>
    <t>Professional Service</t>
  </si>
  <si>
    <t>Total</t>
  </si>
  <si>
    <t>Solution Group</t>
  </si>
  <si>
    <t>Install./War.</t>
  </si>
  <si>
    <t>Maintenance</t>
  </si>
  <si>
    <t>Cabling</t>
  </si>
  <si>
    <t>Others</t>
  </si>
  <si>
    <t>Prj. Mgmt</t>
  </si>
  <si>
    <t>Assessment</t>
  </si>
  <si>
    <t>Micro Design</t>
  </si>
  <si>
    <t>Training</t>
  </si>
  <si>
    <t>Network HW</t>
  </si>
  <si>
    <t>Software</t>
  </si>
  <si>
    <t>Network</t>
  </si>
  <si>
    <t>Security</t>
  </si>
  <si>
    <t>VAT10%</t>
  </si>
  <si>
    <t>Remarks:</t>
  </si>
  <si>
    <t>Grand Total</t>
  </si>
  <si>
    <t>- 20% Down payment and 80%  payment after delivery, 45 (fourtyfive) days after Invoices</t>
  </si>
  <si>
    <t>Additional supplier information (only where required)</t>
  </si>
  <si>
    <t>- installation in Jakarta</t>
  </si>
  <si>
    <t>Supplier :</t>
  </si>
  <si>
    <t>- 3 (Three) years maintenance</t>
  </si>
  <si>
    <t>Sales Rep.:</t>
  </si>
  <si>
    <t>- 2 (Two) times a year for Preventive maintenance</t>
  </si>
  <si>
    <t>Special Discount :</t>
  </si>
  <si>
    <t>Deal ID No. :</t>
  </si>
  <si>
    <t>Remarks :</t>
  </si>
  <si>
    <t>To be confirmed :</t>
  </si>
  <si>
    <t>COD</t>
  </si>
  <si>
    <t>Advance   ……………%</t>
  </si>
  <si>
    <t>Credit</t>
  </si>
  <si>
    <t>Days</t>
  </si>
  <si>
    <t>Manual D/N</t>
  </si>
  <si>
    <t>Penalty</t>
  </si>
  <si>
    <t>Others:</t>
  </si>
  <si>
    <t>Manual Invoice</t>
  </si>
  <si>
    <t>Account Manager / Business Manager</t>
  </si>
  <si>
    <t>Division Manager, Sales</t>
  </si>
  <si>
    <t>President Director</t>
  </si>
  <si>
    <t>Division Manager, SS</t>
  </si>
  <si>
    <t>Division Manager, PS</t>
  </si>
  <si>
    <t>Finance Manager</t>
  </si>
  <si>
    <t>Date</t>
  </si>
  <si>
    <t>Date:</t>
  </si>
  <si>
    <t>Checked &amp; Entered By:</t>
  </si>
  <si>
    <t>PO No.:</t>
  </si>
  <si>
    <t>Customer P.O.</t>
  </si>
  <si>
    <t>Quotation</t>
  </si>
  <si>
    <t>Correspondences</t>
  </si>
  <si>
    <t>Contract</t>
  </si>
  <si>
    <t>Credit Application Form</t>
  </si>
  <si>
    <t>List Equipment and P&amp;L</t>
  </si>
  <si>
    <t>P&amp;L</t>
  </si>
  <si>
    <t>US$ 1 =</t>
  </si>
  <si>
    <t>Qi Cisco</t>
  </si>
  <si>
    <t>No</t>
  </si>
  <si>
    <t>Description</t>
  </si>
  <si>
    <t>Selling</t>
  </si>
  <si>
    <t>Cost</t>
  </si>
  <si>
    <t>%GM</t>
  </si>
  <si>
    <t>GLP</t>
  </si>
  <si>
    <t>Disc.Fr.Principal</t>
  </si>
  <si>
    <t>Sell Disc</t>
  </si>
  <si>
    <t>Srvs/Mrkup</t>
  </si>
  <si>
    <t>Freight</t>
  </si>
  <si>
    <t>Total Disc</t>
  </si>
  <si>
    <t>% Disc</t>
  </si>
  <si>
    <t>Total Hardware Cisco</t>
  </si>
  <si>
    <t>Csspp</t>
  </si>
  <si>
    <t>Installation &amp; Services</t>
  </si>
  <si>
    <t>Warranty 1st year</t>
  </si>
  <si>
    <t>MF (if any)</t>
  </si>
  <si>
    <t>SUB TOTAL</t>
  </si>
  <si>
    <t>Warranty 2nd year</t>
  </si>
  <si>
    <t>TGM</t>
  </si>
  <si>
    <t>Warranty 3rd year</t>
  </si>
  <si>
    <t>TNWHWGM</t>
  </si>
  <si>
    <t>TOTAL</t>
  </si>
  <si>
    <t>Install</t>
  </si>
  <si>
    <t>Uptime</t>
  </si>
  <si>
    <t>PS/PM</t>
  </si>
  <si>
    <t>NWHW</t>
  </si>
  <si>
    <t>SALES ORDER</t>
  </si>
  <si>
    <t>SO#</t>
  </si>
  <si>
    <t>:</t>
  </si>
  <si>
    <t xml:space="preserve">Customer Address             </t>
  </si>
  <si>
    <t>Banjarmasin</t>
  </si>
  <si>
    <t xml:space="preserve">  </t>
  </si>
  <si>
    <t>Customer PO#</t>
  </si>
  <si>
    <t>: PT Hansur</t>
  </si>
  <si>
    <t>Customer PO Date</t>
  </si>
  <si>
    <t xml:space="preserve">: </t>
  </si>
  <si>
    <t>Customer  Name</t>
  </si>
  <si>
    <t>Contact Person</t>
  </si>
  <si>
    <t>: Bapak Awang</t>
  </si>
  <si>
    <t>: Nida Lutfia Putri</t>
  </si>
  <si>
    <t xml:space="preserve">Telp / Fax  </t>
  </si>
  <si>
    <t>: 0838-6454-994</t>
  </si>
  <si>
    <t>Part Number</t>
  </si>
  <si>
    <t xml:space="preserve">Satuan
</t>
  </si>
  <si>
    <t>Unit PL</t>
  </si>
  <si>
    <t>Margin</t>
  </si>
  <si>
    <t>Unit Cost</t>
  </si>
  <si>
    <t xml:space="preserve"> Total Cost</t>
  </si>
  <si>
    <t>Unit Selling</t>
  </si>
  <si>
    <t xml:space="preserve"> Total Selling</t>
  </si>
  <si>
    <t>A</t>
  </si>
  <si>
    <t>APC</t>
  </si>
  <si>
    <t>BVG1600I-GR</t>
  </si>
  <si>
    <t>APC Easy UPS 1600VA, Tower, 230V, 4 SCHUKO Outlets, AVR</t>
  </si>
  <si>
    <t>Pak Fandi PT Inggram</t>
  </si>
  <si>
    <t>Berat 9,7 kg</t>
  </si>
  <si>
    <t>-</t>
  </si>
  <si>
    <t>Printer EPSON L5590 Multifungsi Wireless EcoTank ADF Faxsimile</t>
  </si>
  <si>
    <t>Tokopedia https://tk.tokopedia.com/ZSfdfabBG/</t>
  </si>
  <si>
    <t>Berat 8 kg</t>
  </si>
  <si>
    <t>biaya pengiriman</t>
  </si>
  <si>
    <t xml:space="preserve">Term Payment </t>
  </si>
  <si>
    <t>Approved by :</t>
  </si>
  <si>
    <t>Sales Person :</t>
  </si>
  <si>
    <t>GP</t>
  </si>
  <si>
    <t xml:space="preserve">Ship Address </t>
  </si>
  <si>
    <t>Admin Cost</t>
  </si>
  <si>
    <t>Final GP</t>
  </si>
  <si>
    <t>Bonus Claim</t>
  </si>
  <si>
    <t>Albert Wahyu</t>
  </si>
  <si>
    <t>Nida Lutfia Putri</t>
  </si>
  <si>
    <t>Product</t>
  </si>
  <si>
    <t>Quantity</t>
  </si>
  <si>
    <t>Unit Price</t>
  </si>
  <si>
    <t>Total Price</t>
  </si>
  <si>
    <t>Price</t>
  </si>
  <si>
    <t>Server</t>
  </si>
  <si>
    <t>Cisco Server</t>
  </si>
  <si>
    <t>R200-1120402W</t>
  </si>
  <si>
    <t>UCS C200 M2 Srvr w/1PSU, DVD w/o CPU, mem, HDD or PCIe card</t>
  </si>
  <si>
    <t>R200-BBLKD</t>
  </si>
  <si>
    <t>HDD slot blanking panel for UCS C200 M1 Rack Servers</t>
  </si>
  <si>
    <t>R200-BHTS1</t>
  </si>
  <si>
    <t>CPU heat sink for UCS C200 M1 Rack Server</t>
  </si>
  <si>
    <t>R200-PCIBLKF1</t>
  </si>
  <si>
    <t>PCIe Full Height blanking panel for UCS C-Series Rack Server</t>
  </si>
  <si>
    <t>R200-PCIBLKL1</t>
  </si>
  <si>
    <t>PCIe Low Profile blanking panel for UCS 200 M1 Rack Server</t>
  </si>
  <si>
    <t>R200-SASCBL-001</t>
  </si>
  <si>
    <t>Internal SAS Cable for a base UCS C200 M1 Server</t>
  </si>
  <si>
    <t>R2X0-PSU2-650W</t>
  </si>
  <si>
    <t>650W power supply unit for UCS C200 M1 or C210 M1 Server</t>
  </si>
  <si>
    <t>A01-X0113</t>
  </si>
  <si>
    <t>2.13GHz Xeon E5506 80W CPU/4MB cache/DDR3 800MHz</t>
  </si>
  <si>
    <t>BMC-NONE</t>
  </si>
  <si>
    <t>No BMC license required</t>
  </si>
  <si>
    <t>CAB-9K10A-EU</t>
  </si>
  <si>
    <t>Power Cord, 250VAC 10A CEE 7/7 Plug, EU</t>
  </si>
  <si>
    <t>CON-UCS5-R200W</t>
  </si>
  <si>
    <t>UC SUPPORT 8X5XNBDOS UCSC200 M2Svr w/1PSU DVD w/o CPU Mem</t>
  </si>
  <si>
    <t>N01-M304GB1</t>
  </si>
  <si>
    <t>4GB DDR3-1333MHz RDIMM/PC3-10600/dual rank 1Gb DRAMs</t>
  </si>
  <si>
    <t>R200-D300GB03</t>
  </si>
  <si>
    <t>Gen 2 300GB SAS 15K RPM 3.5in HDD/hot plug/C200 drive sled</t>
  </si>
  <si>
    <t>R250-SLDRAIL</t>
  </si>
  <si>
    <t>Rail Kit - UCS C200, C210 and 250 M1 Rack Servers</t>
  </si>
  <si>
    <t>R2X0-ML002</t>
  </si>
  <si>
    <t>LSI 1064E (4-port SAS 3.0G RAID 0, 1, 1E ) Mezz Card</t>
  </si>
  <si>
    <t>UPS</t>
  </si>
  <si>
    <t>APAC Smart UPS</t>
  </si>
  <si>
    <t>Switches</t>
  </si>
  <si>
    <t>Access Switch (PoE)</t>
  </si>
  <si>
    <t>WS-C2960S-48LPS-L</t>
  </si>
  <si>
    <t>Catalyst 2960S 48 GigE PoE 370W, 4 x SFP LAN Base</t>
  </si>
  <si>
    <t>CAB-ACE</t>
  </si>
  <si>
    <t>AC Power Cord (Europe), C13, CEE 7, 1.5M</t>
  </si>
  <si>
    <t>CAB-CONSOLE-RJ45</t>
  </si>
  <si>
    <t>Console Cable 6ft with RJ45 and DB9F</t>
  </si>
  <si>
    <t>CON-CSSPD-2960S4LS</t>
  </si>
  <si>
    <t>SHARED SUPP SDS Cat 2960S Stk48 GigE PoE 370W,4xSFP LBas</t>
  </si>
  <si>
    <t>B</t>
  </si>
  <si>
    <t>Access Switch (Data)</t>
  </si>
  <si>
    <t>WS-C2960G-48TC-L</t>
  </si>
  <si>
    <t>Catalyst 2960 48 10/100/1000,  4 T/SFP  LAN Base Image</t>
  </si>
  <si>
    <t>CON-CSSPD-C2960G4C</t>
  </si>
  <si>
    <t>SHARED SUPP SDS Catalyst 2960 48 10/</t>
  </si>
  <si>
    <t>C</t>
  </si>
  <si>
    <t>Core Switch</t>
  </si>
  <si>
    <t>WS-C3560G-24TS-S</t>
  </si>
  <si>
    <t>Catalyst 3560 24 10/100/1000T + 4 SFP + IPB Image</t>
  </si>
  <si>
    <t>CON-CSSPD-3560GTS</t>
  </si>
  <si>
    <t>SHARED SUPP SDS, Catalyst 3560 24 10/100/1000T w/4 SFP S</t>
  </si>
  <si>
    <t>Firewall</t>
  </si>
  <si>
    <t>Network Print Server</t>
  </si>
  <si>
    <t>Cisco IP PBX</t>
  </si>
  <si>
    <t>IP PBX Server</t>
  </si>
  <si>
    <t>CMBE-WRKSP-BDL</t>
  </si>
  <si>
    <t>Unified Com Manager Bus Edition Workspace Bundle-Top level</t>
  </si>
  <si>
    <t>CCX-70-CM-BUNDLE</t>
  </si>
  <si>
    <t>CCX 7.0 UCM 5 Seat ENH Bundle - ONLY with NEW UCM</t>
  </si>
  <si>
    <t>CIPC-UWL-RTU</t>
  </si>
  <si>
    <t>CIPC UWL Right to Use Certificate</t>
  </si>
  <si>
    <t>CMBE-7828-71-KIT</t>
  </si>
  <si>
    <t>CMBE 7.1 media kit for WL</t>
  </si>
  <si>
    <t>CUCM-UWL-BE</t>
  </si>
  <si>
    <t>Unified Communications Manager UWL-BE DLU Bundle</t>
  </si>
  <si>
    <t>CUCM-UWL-PAK</t>
  </si>
  <si>
    <t>CUCM Claim Certificate for UWL</t>
  </si>
  <si>
    <t>CUP-70-UWL-PAK</t>
  </si>
  <si>
    <t>Unified Presence 7.0 PAK</t>
  </si>
  <si>
    <t>CUP-70-UWL-USR</t>
  </si>
  <si>
    <t>Unified Presence 7.0 Users</t>
  </si>
  <si>
    <t>CUVA-UWL-RTU</t>
  </si>
  <si>
    <t>CUVA UWL Right to Use Certificate</t>
  </si>
  <si>
    <t>UCSS-UWL-BE-PK</t>
  </si>
  <si>
    <t>UCSS Product Activation Key for CUWL BE</t>
  </si>
  <si>
    <t>UCXN-70-UWL-USR</t>
  </si>
  <si>
    <t>Unity Connection 7.0 VM Mailboxes, IMAP and Inbox</t>
  </si>
  <si>
    <t>UNITYCN7-BE-PAK</t>
  </si>
  <si>
    <t>Unity Connection 7.0 PAK</t>
  </si>
  <si>
    <t>ANLG-DEV-BE</t>
  </si>
  <si>
    <t>Analog, Non-App Device Add-On for UWL BE</t>
  </si>
  <si>
    <t>CON-CSSPD-CMWRKSPB</t>
  </si>
  <si>
    <t>SHARED SUPP SDS Unified Com Manager</t>
  </si>
  <si>
    <t>CON-ESW-70CMBU</t>
  </si>
  <si>
    <t>ESSENTIAL SW 7.0 UCM 5 Seat ENH Bundle</t>
  </si>
  <si>
    <t>CON-ESW-M7828WL</t>
  </si>
  <si>
    <t>ESSENTIAL SW CUCMBE, 7828-H4</t>
  </si>
  <si>
    <t>CUVA-CLIENT-UWL</t>
  </si>
  <si>
    <t>Unified Video Advantage Client for CUWL only</t>
  </si>
  <si>
    <t>IPC-CLIENT-UWL</t>
  </si>
  <si>
    <t>IP Communicator for CUWL only</t>
  </si>
  <si>
    <t>MCS7828I4-K9-WL</t>
  </si>
  <si>
    <t>CUCMBE, 7828-I4 appliance, CUWL BE 50 Users</t>
  </si>
  <si>
    <t>UCSS-CMBE-WL</t>
  </si>
  <si>
    <t>3 yr UCSS for CUWL Business Edition  - 1 User</t>
  </si>
  <si>
    <t>VERSION-7.X</t>
  </si>
  <si>
    <t>CMBE software version 7.X</t>
  </si>
  <si>
    <t>Voice Gateway Router</t>
  </si>
  <si>
    <t>CISCO2901-V/K9</t>
  </si>
  <si>
    <t>Cisco 2901 Voice Bundle, PVDM3-16, UC License PAK</t>
  </si>
  <si>
    <t>ISR-CCP-EXP</t>
  </si>
  <si>
    <t>Cisco Config Pro Express on Router Flash</t>
  </si>
  <si>
    <t>MEM-2900-512MB-DEF</t>
  </si>
  <si>
    <t>512MB DRAM for Cisco 2901-2921 ISR (Default)</t>
  </si>
  <si>
    <t>MEM-CF-256MB</t>
  </si>
  <si>
    <t>256MB Compact Flash for Cisco 1900, 2900, 3900 ISR</t>
  </si>
  <si>
    <t>PWR-2901-AC</t>
  </si>
  <si>
    <t>Cisco 2901 AC Power Supply</t>
  </si>
  <si>
    <t>S29UK9-15001M</t>
  </si>
  <si>
    <t>Cisco 2901-2921 IOS UNIVERSAL</t>
  </si>
  <si>
    <t>SL-29-IPB-K9</t>
  </si>
  <si>
    <t>IP Base License  for Cisco 2901-2951</t>
  </si>
  <si>
    <t>SL-29-UC-K9</t>
  </si>
  <si>
    <t>Unified Communication  License  for Cisco 2901-2951</t>
  </si>
  <si>
    <t>CON-CSSPD-2901V</t>
  </si>
  <si>
    <t>SHARED SUPP SDS Cisco 2901 Voice Bun</t>
  </si>
  <si>
    <t>PVDM3-16U32</t>
  </si>
  <si>
    <t>PVDM3 16-channel to 32-channel factory upgrade</t>
  </si>
  <si>
    <t>VIC2-2FXO</t>
  </si>
  <si>
    <t>Two-port Voice Interface Card - FXO (Universal)</t>
  </si>
  <si>
    <t>VIC2-4FXO</t>
  </si>
  <si>
    <t>Four-port Voice Interface Card - FXO (Universal)</t>
  </si>
  <si>
    <t>VIC3-4FXS/DID</t>
  </si>
  <si>
    <t>Four-Port Voice Interface Card - FXS and DID</t>
  </si>
  <si>
    <t>Cisco IP Phone</t>
  </si>
  <si>
    <t>Cisco 7945G</t>
  </si>
  <si>
    <t>CP-7945G=</t>
  </si>
  <si>
    <t>Cisco IP Phone 7945, Gig Ethernet, Color, spare</t>
  </si>
  <si>
    <t>CON-CSSPD-CP7945</t>
  </si>
  <si>
    <t>SHARED SUPP SDS Cisco Unified IP Phone 7945</t>
  </si>
  <si>
    <t>Cisco 6921</t>
  </si>
  <si>
    <t>CP-6921-C-K9=</t>
  </si>
  <si>
    <t>Cisco Unified IP Phone 6921, Charcoal, Standard Handset</t>
  </si>
  <si>
    <t>CON-CSSPD-21CK</t>
  </si>
  <si>
    <t>SHARED SUPP SDS Cisco Unified IP Phone 6921, Char, STD</t>
  </si>
  <si>
    <t>Cisco 7965G</t>
  </si>
  <si>
    <t>CP-7965G=</t>
  </si>
  <si>
    <t>Cisco Unified IP Phone 7965, Gig Ethernet, Color, spare</t>
  </si>
  <si>
    <t>CON-CSSPD-CP7965</t>
  </si>
  <si>
    <t>SHARED SUPP SDS Cisco Unified IP Phone 7965</t>
  </si>
  <si>
    <t>CP-7916=</t>
  </si>
  <si>
    <t>7916 IP Phone Color Expansion Module</t>
  </si>
  <si>
    <t>CON-CSSPD-CP7916</t>
  </si>
  <si>
    <t>SHARED SUPP SDS 7916 IP Phone Color Expansion Module</t>
  </si>
  <si>
    <t>CP-SINGLFOOTSTAND=</t>
  </si>
  <si>
    <t>Footstand kit for single 7914, 7915, or 7916</t>
  </si>
  <si>
    <t>D</t>
  </si>
  <si>
    <t>Cisco 7937G</t>
  </si>
  <si>
    <t>CP-7937G=</t>
  </si>
  <si>
    <t>Cisco IP Conference Station 7937 Global</t>
  </si>
  <si>
    <t>CON-CSSPD-CP7937</t>
  </si>
  <si>
    <t>SHARED SUPP SDS Cisco IP Conference Station 7937 Global</t>
  </si>
  <si>
    <t>GRAND TOTAL</t>
  </si>
  <si>
    <t>Discount</t>
  </si>
  <si>
    <t>Lead Time</t>
  </si>
  <si>
    <t>ASA5510-CSC10-K9</t>
  </si>
  <si>
    <t>ASA 5510 Appl w/ CSC10, SW, 50 Usr AV/Spy, 1 YR Subscript</t>
  </si>
  <si>
    <t>14 Days</t>
  </si>
  <si>
    <t>SF-ASA-8.2-K8</t>
  </si>
  <si>
    <t>ASA 5500 Series Software v8.2</t>
  </si>
  <si>
    <t>ASA5510-SEC-PL</t>
  </si>
  <si>
    <t>ASA 5510 Security Plus License w/ HA, GE, more VLANs + conns</t>
  </si>
  <si>
    <t>ASA-CSC10-PLUS</t>
  </si>
  <si>
    <t>ASA 5500 CSC SSM10 Plus Lic. (Spam/URL/Phish, 1Yr Subscript)</t>
  </si>
  <si>
    <t>ASA-CSC10-LIC</t>
  </si>
  <si>
    <t>ASA 5500 Series Content Security SSM-10 Software License</t>
  </si>
  <si>
    <t>SF-ASA-CSC-6.3-K9</t>
  </si>
  <si>
    <t>ASA 5500 Series CSC Software 6.3 for Security Service Module</t>
  </si>
  <si>
    <t>ASA-VPN-CLNT-K9</t>
  </si>
  <si>
    <t>Cisco VPN Client Software (Windows, Solaris, Linux, Mac)</t>
  </si>
  <si>
    <t>ASA-180W-PWR-AC</t>
  </si>
  <si>
    <t>ASA 180W AC Power Supply</t>
  </si>
  <si>
    <t>ASA-ANYCONN-CSD-K9</t>
  </si>
  <si>
    <t>ASA 5500 AnyConnect Client + Cisco Security Desktop Software</t>
  </si>
  <si>
    <t>ASA-CSC-10-INC-K9</t>
  </si>
  <si>
    <t>ASA CSC SSM-10 included w/ ASA Systems</t>
  </si>
  <si>
    <t>ASA5500-ENCR-K9</t>
  </si>
  <si>
    <t>ASA 5500 Strong Encryption License (3DES/AES)</t>
  </si>
  <si>
    <t>CON-CSSPD-ASCINC10</t>
  </si>
  <si>
    <t>SHARED SUPP SDS ASA CSC SSM-10 included w/ ASA Syst</t>
  </si>
  <si>
    <t>CON-CSSPD-AS1C10K9</t>
  </si>
  <si>
    <t>SHARED SUPP SDS ASA 5510 Appl w/ CSC10,SW,50 Usr AV/Sp</t>
  </si>
  <si>
    <t>Total LeadTime: 14 Days  Total Price: USD 10,548.00</t>
  </si>
  <si>
    <t>Tel. +62215770777</t>
  </si>
  <si>
    <t>Fax. +62215770222</t>
  </si>
  <si>
    <t>Mobile +6281511307369</t>
  </si>
  <si>
    <t>e-mail. Devieta.sari@packet-systems.com</t>
  </si>
  <si>
    <t>QUOTATION</t>
  </si>
  <si>
    <t>To</t>
  </si>
  <si>
    <t>Mr. Jaya Shanker</t>
  </si>
  <si>
    <t>PT. Qnet Indonesia</t>
  </si>
  <si>
    <t>Ref.#</t>
  </si>
  <si>
    <t>1098/PSI-DS/VIII/10</t>
  </si>
  <si>
    <t>Cc.</t>
  </si>
  <si>
    <t>Tel.</t>
  </si>
  <si>
    <t xml:space="preserve">+62 (21) </t>
  </si>
  <si>
    <t>From</t>
  </si>
  <si>
    <t>Vieta</t>
  </si>
  <si>
    <t>Fax.</t>
  </si>
  <si>
    <t>Subject</t>
  </si>
  <si>
    <t>Price Quotation</t>
  </si>
  <si>
    <t>Page(s)</t>
  </si>
  <si>
    <t>1 page(s) (including this page)</t>
  </si>
  <si>
    <t>Dear Pak Jaya,</t>
  </si>
  <si>
    <t>Reffering to your our last meeting, herewith we are sending you our quotation as follows :</t>
  </si>
  <si>
    <t>No.</t>
  </si>
  <si>
    <t>Part No.</t>
  </si>
  <si>
    <t>Qty</t>
  </si>
  <si>
    <t>Unit</t>
  </si>
  <si>
    <t>PT. Packet Systems Indonesia</t>
  </si>
  <si>
    <t xml:space="preserve">Unit Price </t>
  </si>
  <si>
    <t>USD</t>
  </si>
  <si>
    <t>HP Proliant</t>
  </si>
  <si>
    <t>unit</t>
  </si>
  <si>
    <t>(1) Intel® Xeon® Processor E5504 (2.00 GHz, 4MB L3 Cache, 80W, DDR3-800), 4MB (1 x 4MB) Level 3 cache memory, 4 GB (2 x 2 GB) PC3-10600R (DDR3-1333) Registered  DIMMs, Two HP NC382i Dual Port Multifunction Gigabit Server Adapters, HP Smart Array P410i/Zero Memory, None ship standard Hard Drive, Internal Storage:  Standard: 8 SFF SAS/SATA HDD Bays dan Optional: 16 SFF SAS/SATA HDD Bays, No Optical Drive, (1) 460W Hot Plug Power Supply, Fans: (4) (N+1 redundancy standard), Form Factor: Rack (2U), Height 3.38-inch (8.59 cm); Width: 17.25 (44.54 cm); Depth: 27.25 inches (69.98 cm).</t>
  </si>
  <si>
    <t xml:space="preserve">481043-B21  </t>
  </si>
  <si>
    <t xml:space="preserve">HP Slim 12.7 mm SATA DVDRw Optical Kit x 1 unit </t>
  </si>
  <si>
    <t>418367-B21</t>
  </si>
  <si>
    <t>HP 146GB 10K SAS 2.5 DP HDD x 2 unit</t>
  </si>
  <si>
    <t>APC Smart UPS</t>
  </si>
  <si>
    <t>Rack</t>
  </si>
  <si>
    <t>19”, 42U depth 1016mm overall including top, bottom</t>
  </si>
  <si>
    <t>19”, Wire Management panel 1U, include cover – 2 set</t>
  </si>
  <si>
    <t>19”, Roof Fan panel including 2 Fan, 3U</t>
  </si>
  <si>
    <t>19”, Flat shelf depth 740mm, 1U – 3 set</t>
  </si>
  <si>
    <t>VPD, 8 outlets, European type</t>
  </si>
  <si>
    <t>Cabinet Mobile base depth 1066 mm (tyre + stopper)</t>
  </si>
  <si>
    <t>Cable tray for 42U</t>
  </si>
  <si>
    <t>19”, telescopic shelves, 1U (keyboard drawer)</t>
  </si>
  <si>
    <t xml:space="preserve">Cage nut </t>
  </si>
  <si>
    <t>TrendNet</t>
  </si>
  <si>
    <t>TEW-P21G</t>
  </si>
  <si>
    <t>11g Wireless 3-port Print Server (2USB 2.0, 1 Parallel)</t>
  </si>
  <si>
    <t>Installation and Services</t>
  </si>
  <si>
    <t>Installation For Jakarta area</t>
  </si>
  <si>
    <t>lot</t>
  </si>
  <si>
    <t>Maintenance Coverage :</t>
  </si>
  <si>
    <t>Year</t>
  </si>
  <si>
    <t xml:space="preserve">- Restore normal service operation as quickly as possible and minimize impact the adverse on </t>
  </si>
  <si>
    <t xml:space="preserve">   business operation</t>
  </si>
  <si>
    <t>- Provide remedial action to restore service back to normal condition</t>
  </si>
  <si>
    <t>- Covers Hardware/Software under Maintenance Contract (listed in BOQ)</t>
  </si>
  <si>
    <t>- Remote Diagnostic / phone support</t>
  </si>
  <si>
    <t>- On-site Troubleshooting</t>
  </si>
  <si>
    <t>- Advance Hardware Replacement RMA (Functional or Equivalent spare parts if available)</t>
  </si>
  <si>
    <t>- 8x5 Support service</t>
  </si>
  <si>
    <t>Total Hardware &amp; Service</t>
  </si>
  <si>
    <t>VAT 10%</t>
  </si>
  <si>
    <t>Terms &amp; Conditions:</t>
  </si>
  <si>
    <t>* The price is in US Dollar, local price Jakarta and included VAT.</t>
  </si>
  <si>
    <t>* The price includes installation and maintenance for 1 year in Local Jakarta.</t>
  </si>
  <si>
    <t>* The price is valid for 30 days from above date.</t>
  </si>
  <si>
    <t>* Payment: 2 weeks after delivery</t>
  </si>
  <si>
    <t>* Delivery time: 6 - 8 weeks</t>
  </si>
  <si>
    <t>Should you have any queries, please contact us anytime at phone number 021-5770777, HP. 081511307369, fax. Number 021-5770222, or e-mail: devieta.sari@packet-systems.com.</t>
  </si>
  <si>
    <t>Thank you for your kind attention and co-operation. We look forward to hear from you.</t>
  </si>
  <si>
    <t>Faithfully yours,</t>
  </si>
  <si>
    <t>Devieta Sari</t>
  </si>
  <si>
    <t>Account Manager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</si>
</sst>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d\-mm\-yy"/>
    <numFmt numFmtId="165" formatCode="_(* #,##0.00_);_(* \(#,##0.00\);_(* &quot;-&quot;??_);_(@_)"/>
    <numFmt numFmtId="166" formatCode="\(\ ##0.0\ \)"/>
    <numFmt numFmtId="167" formatCode="_(* #,##0.0_);_(* \(#,##0.0\);_(* &quot;-&quot;??_);_(@_)"/>
    <numFmt numFmtId="168" formatCode="[$-409]d/mmm/yy"/>
    <numFmt numFmtId="169" formatCode="0.0%"/>
    <numFmt numFmtId="170" formatCode="_(* #,##0_);_(* \(#,##0\);_(* &quot;-&quot;_);_(@_)"/>
    <numFmt numFmtId="171" formatCode="_([$$-409]* #,##0.00_);_([$$-409]* \(#,##0.00\);_([$$-409]* &quot;-&quot;??_);_(@_)"/>
    <numFmt numFmtId="172" formatCode="0.000%"/>
    <numFmt numFmtId="173" formatCode="_(* #,##0.00_);_(* \(#,##0.00\);_(* &quot;-&quot;_);_(@_)"/>
    <numFmt numFmtId="174" formatCode="_(&quot;$&quot;* #,##0.00_);_(&quot;$&quot;* \(#,##0.00\);_(&quot;$&quot;* &quot;-&quot;??_);_(@_)"/>
    <numFmt numFmtId="175" formatCode="[$Rp-421]#,##0.00"/>
  </numFmts>
  <fonts count="56">
    <font>
      <sz val="12.0"/>
      <color theme="1"/>
      <name val="Calibri"/>
      <scheme val="minor"/>
    </font>
    <font>
      <sz val="14.0"/>
      <color theme="1"/>
      <name val="Arial"/>
    </font>
    <font/>
    <font>
      <b/>
      <sz val="24.0"/>
      <color theme="1"/>
      <name val="Arial"/>
    </font>
    <font>
      <sz val="24.0"/>
      <color theme="1"/>
      <name val="Times New Roman"/>
    </font>
    <font>
      <sz val="11.0"/>
      <color theme="1"/>
      <name val="Times New Roman"/>
    </font>
    <font>
      <b/>
      <sz val="20.0"/>
      <color theme="1"/>
      <name val="Arial"/>
    </font>
    <font>
      <b/>
      <sz val="14.0"/>
      <color theme="1"/>
      <name val="Arial"/>
    </font>
    <font>
      <b/>
      <sz val="26.0"/>
      <color theme="1"/>
      <name val="Arial"/>
    </font>
    <font>
      <sz val="12.0"/>
      <color theme="1"/>
      <name val="Arial"/>
    </font>
    <font>
      <sz val="8.0"/>
      <color theme="1"/>
      <name val="Arial"/>
    </font>
    <font>
      <sz val="11.0"/>
      <color theme="1"/>
      <name val="Arial"/>
    </font>
    <font>
      <b/>
      <sz val="18.0"/>
      <color theme="1"/>
      <name val="Arial"/>
    </font>
    <font>
      <sz val="12.0"/>
      <color theme="1"/>
      <name val="Times New Roman"/>
    </font>
    <font>
      <sz val="10.0"/>
      <color theme="1"/>
      <name val="Arial"/>
    </font>
    <font>
      <sz val="12.0"/>
      <color theme="1"/>
      <name val="Calibri"/>
    </font>
    <font>
      <b/>
      <sz val="10.0"/>
      <color rgb="FF1F497D"/>
      <name val="Arial"/>
    </font>
    <font>
      <sz val="10.0"/>
      <color rgb="FF1F497D"/>
      <name val="Arial"/>
    </font>
    <font>
      <b/>
      <sz val="10.0"/>
      <color theme="1"/>
      <name val="Arial"/>
    </font>
    <font>
      <b/>
      <sz val="12.0"/>
      <color theme="1"/>
      <name val="Calibri"/>
    </font>
    <font>
      <b/>
      <sz val="10.0"/>
      <color theme="1"/>
      <name val="Tahoma"/>
    </font>
    <font>
      <sz val="12.0"/>
      <color rgb="FF1F497D"/>
      <name val="Calibri"/>
    </font>
    <font>
      <b/>
      <sz val="10.0"/>
      <color rgb="FF1F497D"/>
      <name val="Cambria"/>
    </font>
    <font>
      <sz val="10.0"/>
      <color theme="1"/>
      <name val="Bodoni"/>
    </font>
    <font>
      <b/>
      <sz val="10.0"/>
      <color rgb="FF1F497D"/>
      <name val="Arial Black"/>
    </font>
    <font>
      <b/>
      <sz val="10.0"/>
      <color rgb="FF1F497D"/>
      <name val="Bodoni"/>
    </font>
    <font>
      <b/>
      <sz val="10.0"/>
      <color theme="1"/>
      <name val="Calibri"/>
    </font>
    <font>
      <sz val="10.0"/>
      <color rgb="FF1F497D"/>
      <name val="Bodoni"/>
    </font>
    <font>
      <b/>
      <sz val="10.0"/>
      <color rgb="FF1F497D"/>
      <name val="Arial Rounded"/>
    </font>
    <font>
      <sz val="10.0"/>
      <color theme="1"/>
      <name val="Arial Rounded"/>
    </font>
    <font>
      <sz val="10.0"/>
      <color rgb="FF1F497D"/>
      <name val="Arial Rounded"/>
    </font>
    <font>
      <sz val="10.0"/>
      <color rgb="FF1F497D"/>
      <name val="Cambria"/>
    </font>
    <font>
      <sz val="10.0"/>
      <color rgb="FF1F497D"/>
      <name val="Arial Black"/>
    </font>
    <font>
      <sz val="11.0"/>
      <color theme="1"/>
      <name val="Calibri"/>
    </font>
    <font>
      <b/>
      <sz val="11.0"/>
      <color theme="1"/>
      <name val="Calibri"/>
    </font>
    <font>
      <sz val="11.0"/>
      <color rgb="FF1F497D"/>
      <name val="Calibri"/>
    </font>
    <font>
      <b/>
      <sz val="11.0"/>
      <color rgb="FF000000"/>
      <name val="Calibri"/>
    </font>
    <font>
      <sz val="9.0"/>
      <color theme="1"/>
      <name val="Helvetica Neue"/>
    </font>
    <font>
      <sz val="11.0"/>
      <color rgb="FF000000"/>
      <name val="Calibri"/>
    </font>
    <font>
      <u/>
      <sz val="12.0"/>
      <color theme="1"/>
      <name val="Calibri"/>
    </font>
    <font>
      <sz val="9.0"/>
      <color rgb="FF080808"/>
      <name val="Arial"/>
    </font>
    <font>
      <b/>
      <sz val="11.0"/>
      <color rgb="FF1F497D"/>
      <name val="Calibri"/>
    </font>
    <font>
      <sz val="10.0"/>
      <color theme="1"/>
      <name val="Calibri"/>
    </font>
    <font>
      <color theme="1"/>
      <name val="Calibri"/>
      <scheme val="minor"/>
    </font>
    <font>
      <sz val="8.0"/>
      <color theme="1"/>
      <name val="Times New Roman"/>
    </font>
    <font>
      <sz val="10.0"/>
      <color theme="1"/>
      <name val="Helvetica Neue"/>
    </font>
    <font>
      <b/>
      <sz val="11.0"/>
      <color theme="1"/>
      <name val="Arial"/>
    </font>
    <font>
      <sz val="11.0"/>
      <color theme="1"/>
      <name val="Bell MT"/>
    </font>
    <font>
      <b/>
      <sz val="8.0"/>
      <color theme="1"/>
      <name val="Limelight"/>
    </font>
    <font>
      <sz val="8.0"/>
      <color theme="1"/>
      <name val="Helvetica Neue"/>
    </font>
    <font>
      <b/>
      <sz val="8.0"/>
      <color theme="1"/>
      <name val="Arial"/>
    </font>
    <font>
      <sz val="8.0"/>
      <color theme="1"/>
      <name val="Calibri"/>
    </font>
    <font>
      <sz val="8.0"/>
      <color rgb="FF000000"/>
      <name val="Arial"/>
    </font>
    <font>
      <sz val="8.0"/>
      <color theme="1"/>
      <name val="Tahoma"/>
    </font>
    <font>
      <u/>
      <sz val="8.0"/>
      <color theme="1"/>
      <name val="Tahoma"/>
    </font>
    <font>
      <b/>
      <u/>
      <sz val="8.0"/>
      <color theme="1"/>
      <name val="Arial"/>
    </font>
  </fonts>
  <fills count="18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000"/>
        <bgColor rgb="FFFFC000"/>
      </patternFill>
    </fill>
    <fill>
      <patternFill patternType="solid">
        <fgColor rgb="FFA5A5A5"/>
        <bgColor rgb="FFA5A5A5"/>
      </patternFill>
    </fill>
    <fill>
      <patternFill patternType="solid">
        <fgColor rgb="FF7F7F7F"/>
        <bgColor rgb="FF7F7F7F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rgb="FF8DB3E2"/>
        <bgColor rgb="FF8DB3E2"/>
      </patternFill>
    </fill>
    <fill>
      <patternFill patternType="solid">
        <fgColor rgb="FFFFFFFF"/>
        <bgColor rgb="FFFFFFFF"/>
      </patternFill>
    </fill>
    <fill>
      <patternFill patternType="solid">
        <fgColor rgb="FF31859B"/>
        <bgColor rgb="FF31859B"/>
      </patternFill>
    </fill>
    <fill>
      <patternFill patternType="solid">
        <fgColor rgb="FFD6E3BC"/>
        <bgColor rgb="FFD6E3BC"/>
      </patternFill>
    </fill>
    <fill>
      <patternFill patternType="solid">
        <fgColor rgb="FFB6DDE8"/>
        <bgColor rgb="FFB6DDE8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</fills>
  <borders count="112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/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/>
    </border>
    <border>
      <bottom/>
    </border>
    <border>
      <right/>
      <bottom/>
    </border>
    <border>
      <left/>
      <top style="thin">
        <color rgb="FF000000"/>
      </top>
    </border>
    <border>
      <left/>
    </border>
    <border>
      <left/>
      <bottom style="thin">
        <color rgb="FF000000"/>
      </bottom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dotted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/>
      <right/>
      <top style="medium">
        <color rgb="FF000000"/>
      </top>
      <bottom/>
    </border>
    <border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bottom style="thin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/>
      <top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top style="thin">
        <color rgb="FF000000"/>
      </top>
      <bottom style="double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/>
    </border>
    <border>
      <right style="medium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/>
      <top style="thin">
        <color rgb="FF000000"/>
      </top>
      <bottom/>
    </border>
    <border>
      <left style="medium">
        <color rgb="FF000000"/>
      </left>
      <right/>
      <top/>
      <bottom/>
    </border>
    <border>
      <left/>
      <top/>
      <bottom style="thin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7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2" fillId="0" fontId="3" numFmtId="0" xfId="0" applyAlignment="1" applyBorder="1" applyFont="1">
      <alignment horizontal="left" shrinkToFit="0" vertical="center" wrapText="1"/>
    </xf>
    <xf borderId="4" fillId="0" fontId="2" numFmtId="0" xfId="0" applyBorder="1" applyFont="1"/>
    <xf borderId="2" fillId="0" fontId="1" numFmtId="0" xfId="0" applyAlignment="1" applyBorder="1" applyFont="1">
      <alignment shrinkToFit="0" vertical="center" wrapText="1"/>
    </xf>
    <xf borderId="2" fillId="0" fontId="4" numFmtId="0" xfId="0" applyAlignment="1" applyBorder="1" applyFont="1">
      <alignment horizontal="center" vertical="center"/>
    </xf>
    <xf borderId="4" fillId="0" fontId="4" numFmtId="0" xfId="0" applyAlignment="1" applyBorder="1" applyFont="1">
      <alignment horizontal="center" vertical="center"/>
    </xf>
    <xf borderId="0" fillId="0" fontId="5" numFmtId="0" xfId="0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0" fillId="0" fontId="1" numFmtId="0" xfId="0" applyAlignment="1" applyFont="1">
      <alignment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vertical="center"/>
    </xf>
    <xf borderId="7" fillId="0" fontId="4" numFmtId="0" xfId="0" applyAlignment="1" applyBorder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2" fillId="0" fontId="1" numFmtId="0" xfId="0" applyAlignment="1" applyBorder="1" applyFont="1">
      <alignment horizontal="center" shrinkToFit="0" vertical="center" wrapText="1"/>
    </xf>
    <xf borderId="1" fillId="0" fontId="9" numFmtId="164" xfId="0" applyAlignment="1" applyBorder="1" applyFont="1" applyNumberFormat="1">
      <alignment horizontal="center" shrinkToFit="0" vertical="center" wrapText="1"/>
    </xf>
    <xf borderId="4" fillId="0" fontId="1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5" fillId="0" fontId="10" numFmtId="0" xfId="0" applyAlignment="1" applyBorder="1" applyFont="1">
      <alignment horizontal="left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9" numFmtId="166" xfId="0" applyAlignment="1" applyFont="1" applyNumberFormat="1">
      <alignment horizontal="center" vertical="center"/>
    </xf>
    <xf borderId="0" fillId="0" fontId="11" numFmtId="167" xfId="0" applyAlignment="1" applyFont="1" applyNumberFormat="1">
      <alignment horizontal="center" vertical="center"/>
    </xf>
    <xf borderId="0" fillId="0" fontId="9" numFmtId="165" xfId="0" applyAlignment="1" applyFont="1" applyNumberFormat="1">
      <alignment horizontal="center" vertical="center"/>
    </xf>
    <xf borderId="0" fillId="0" fontId="11" numFmtId="166" xfId="0" applyAlignment="1" applyFont="1" applyNumberFormat="1">
      <alignment horizontal="center" vertical="center"/>
    </xf>
    <xf borderId="10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shrinkToFit="0" vertical="center" wrapText="1"/>
    </xf>
    <xf borderId="0" fillId="0" fontId="12" numFmtId="0" xfId="0" applyAlignment="1" applyFont="1">
      <alignment horizontal="center" shrinkToFit="0" vertical="center" wrapText="1"/>
    </xf>
    <xf borderId="0" fillId="0" fontId="1" numFmtId="15" xfId="0" applyAlignment="1" applyFont="1" applyNumberFormat="1">
      <alignment horizontal="center" shrinkToFit="0" vertical="center" wrapText="1"/>
    </xf>
    <xf quotePrefix="1" borderId="0" fillId="0" fontId="1" numFmtId="15" xfId="0" applyAlignment="1" applyFont="1" applyNumberFormat="1">
      <alignment horizontal="center" shrinkToFit="0" vertical="center" wrapText="1"/>
    </xf>
    <xf borderId="0" fillId="0" fontId="1" numFmtId="3" xfId="0" applyAlignment="1" applyFont="1" applyNumberFormat="1">
      <alignment horizontal="left" vertical="center"/>
    </xf>
    <xf borderId="0" fillId="0" fontId="1" numFmtId="3" xfId="0" applyAlignment="1" applyFont="1" applyNumberFormat="1">
      <alignment horizontal="left" shrinkToFit="0" vertical="center" wrapText="1"/>
    </xf>
    <xf borderId="1" fillId="0" fontId="5" numFmtId="0" xfId="0" applyBorder="1" applyFont="1"/>
    <xf borderId="4" fillId="0" fontId="5" numFmtId="0" xfId="0" applyBorder="1" applyFont="1"/>
    <xf borderId="5" fillId="0" fontId="1" numFmtId="3" xfId="0" applyAlignment="1" applyBorder="1" applyFont="1" applyNumberFormat="1">
      <alignment horizontal="center" shrinkToFit="0" vertical="center" wrapText="1"/>
    </xf>
    <xf borderId="0" fillId="0" fontId="1" numFmtId="168" xfId="0" applyAlignment="1" applyFont="1" applyNumberFormat="1">
      <alignment horizontal="center" shrinkToFit="0" vertical="center" wrapText="1"/>
    </xf>
    <xf borderId="8" fillId="0" fontId="5" numFmtId="0" xfId="0" applyBorder="1" applyFont="1"/>
    <xf borderId="10" fillId="0" fontId="5" numFmtId="0" xfId="0" applyBorder="1" applyFont="1"/>
    <xf borderId="9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right" shrinkToFit="0" vertical="center" wrapText="1"/>
    </xf>
    <xf borderId="2" fillId="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left" shrinkToFit="0" vertical="center" wrapText="1"/>
    </xf>
    <xf quotePrefix="1" borderId="2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horizontal="center" vertical="center"/>
    </xf>
    <xf borderId="1" fillId="3" fontId="1" numFmtId="0" xfId="0" applyAlignment="1" applyBorder="1" applyFill="1" applyFont="1">
      <alignment horizontal="center" vertical="center"/>
    </xf>
    <xf borderId="1" fillId="3" fontId="1" numFmtId="0" xfId="0" applyAlignment="1" applyBorder="1" applyFont="1">
      <alignment horizontal="center" shrinkToFit="0" vertical="center" wrapText="1"/>
    </xf>
    <xf borderId="1" fillId="0" fontId="1" numFmtId="39" xfId="0" applyAlignment="1" applyBorder="1" applyFont="1" applyNumberFormat="1">
      <alignment horizontal="right" vertical="center"/>
    </xf>
    <xf borderId="5" fillId="0" fontId="1" numFmtId="39" xfId="0" applyAlignment="1" applyBorder="1" applyFont="1" applyNumberFormat="1">
      <alignment horizontal="right" shrinkToFit="0" vertical="center" wrapText="1"/>
    </xf>
    <xf borderId="0" fillId="0" fontId="1" numFmtId="39" xfId="0" applyAlignment="1" applyFont="1" applyNumberFormat="1">
      <alignment horizontal="right" shrinkToFit="0" vertical="center" wrapText="1"/>
    </xf>
    <xf borderId="0" fillId="0" fontId="1" numFmtId="39" xfId="0" applyAlignment="1" applyFont="1" applyNumberFormat="1">
      <alignment horizontal="right" vertical="top"/>
    </xf>
    <xf borderId="7" fillId="0" fontId="1" numFmtId="39" xfId="0" applyAlignment="1" applyBorder="1" applyFont="1" applyNumberFormat="1">
      <alignment horizontal="right" vertical="top"/>
    </xf>
    <xf borderId="0" fillId="0" fontId="1" numFmtId="39" xfId="0" applyAlignment="1" applyFont="1" applyNumberFormat="1">
      <alignment horizontal="right" vertical="center"/>
    </xf>
    <xf borderId="7" fillId="0" fontId="1" numFmtId="39" xfId="0" applyAlignment="1" applyBorder="1" applyFont="1" applyNumberFormat="1">
      <alignment horizontal="right" shrinkToFit="0" vertical="center" wrapText="1"/>
    </xf>
    <xf borderId="1" fillId="2" fontId="1" numFmtId="39" xfId="0" applyAlignment="1" applyBorder="1" applyFont="1" applyNumberFormat="1">
      <alignment horizontal="center" shrinkToFit="0" vertical="center" wrapText="1"/>
    </xf>
    <xf borderId="2" fillId="0" fontId="7" numFmtId="39" xfId="0" applyAlignment="1" applyBorder="1" applyFont="1" applyNumberFormat="1">
      <alignment horizontal="left" shrinkToFit="0" vertical="center" wrapText="1"/>
    </xf>
    <xf borderId="14" fillId="2" fontId="1" numFmtId="39" xfId="0" applyAlignment="1" applyBorder="1" applyFont="1" applyNumberFormat="1">
      <alignment horizontal="center" vertical="center"/>
    </xf>
    <xf borderId="15" fillId="0" fontId="2" numFmtId="0" xfId="0" applyBorder="1" applyFont="1"/>
    <xf quotePrefix="1" borderId="5" fillId="0" fontId="1" numFmtId="39" xfId="0" applyAlignment="1" applyBorder="1" applyFont="1" applyNumberFormat="1">
      <alignment horizontal="left" vertical="center"/>
    </xf>
    <xf borderId="16" fillId="0" fontId="2" numFmtId="0" xfId="0" applyBorder="1" applyFont="1"/>
    <xf borderId="17" fillId="2" fontId="1" numFmtId="39" xfId="0" applyAlignment="1" applyBorder="1" applyFont="1" applyNumberFormat="1">
      <alignment horizontal="center" vertical="center"/>
    </xf>
    <xf borderId="18" fillId="0" fontId="2" numFmtId="0" xfId="0" applyBorder="1" applyFont="1"/>
    <xf borderId="19" fillId="0" fontId="2" numFmtId="0" xfId="0" applyBorder="1" applyFont="1"/>
    <xf quotePrefix="1" borderId="1" fillId="0" fontId="1" numFmtId="39" xfId="0" applyAlignment="1" applyBorder="1" applyFont="1" applyNumberFormat="1">
      <alignment horizontal="left" vertical="center"/>
    </xf>
    <xf borderId="0" fillId="0" fontId="1" numFmtId="39" xfId="0" applyAlignment="1" applyFont="1" applyNumberFormat="1">
      <alignment vertical="top"/>
    </xf>
    <xf borderId="0" fillId="0" fontId="1" numFmtId="39" xfId="0" applyFont="1" applyNumberFormat="1"/>
    <xf borderId="7" fillId="0" fontId="1" numFmtId="39" xfId="0" applyAlignment="1" applyBorder="1" applyFont="1" applyNumberFormat="1">
      <alignment horizontal="center" vertical="center"/>
    </xf>
    <xf borderId="0" fillId="0" fontId="1" numFmtId="39" xfId="0" applyAlignment="1" applyFont="1" applyNumberFormat="1">
      <alignment horizontal="center"/>
    </xf>
    <xf borderId="7" fillId="0" fontId="1" numFmtId="39" xfId="0" applyBorder="1" applyFont="1" applyNumberFormat="1"/>
    <xf borderId="10" fillId="0" fontId="1" numFmtId="39" xfId="0" applyBorder="1" applyFont="1" applyNumberFormat="1"/>
    <xf borderId="1" fillId="0" fontId="1" numFmtId="39" xfId="0" applyAlignment="1" applyBorder="1" applyFont="1" applyNumberFormat="1">
      <alignment horizontal="left" vertical="center"/>
    </xf>
    <xf borderId="20" fillId="0" fontId="1" numFmtId="39" xfId="0" applyBorder="1" applyFont="1" applyNumberFormat="1"/>
    <xf borderId="1" fillId="0" fontId="1" numFmtId="39" xfId="0" applyAlignment="1" applyBorder="1" applyFont="1" applyNumberFormat="1">
      <alignment horizontal="center"/>
    </xf>
    <xf borderId="1" fillId="0" fontId="1" numFmtId="39" xfId="0" applyAlignment="1" applyBorder="1" applyFont="1" applyNumberFormat="1">
      <alignment horizontal="center" shrinkToFit="0" vertical="top" wrapText="1"/>
    </xf>
    <xf borderId="9" fillId="0" fontId="1" numFmtId="39" xfId="0" applyBorder="1" applyFont="1" applyNumberFormat="1"/>
    <xf borderId="21" fillId="2" fontId="1" numFmtId="0" xfId="0" applyAlignment="1" applyBorder="1" applyFont="1">
      <alignment horizontal="center" shrinkToFit="0" vertical="center" wrapText="1"/>
    </xf>
    <xf borderId="22" fillId="2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 shrinkToFit="0" wrapText="1"/>
    </xf>
    <xf borderId="2" fillId="0" fontId="1" numFmtId="0" xfId="0" applyAlignment="1" applyBorder="1" applyFont="1">
      <alignment horizontal="center" shrinkToFit="0" wrapText="1"/>
    </xf>
    <xf borderId="2" fillId="0" fontId="1" numFmtId="0" xfId="0" applyAlignment="1" applyBorder="1" applyFont="1">
      <alignment horizontal="left" shrinkToFit="0" wrapText="1"/>
    </xf>
    <xf borderId="2" fillId="0" fontId="1" numFmtId="0" xfId="0" applyAlignment="1" applyBorder="1" applyFont="1">
      <alignment horizontal="left" vertical="center"/>
    </xf>
    <xf borderId="7" fillId="0" fontId="1" numFmtId="0" xfId="0" applyAlignment="1" applyBorder="1" applyFont="1">
      <alignment horizontal="left"/>
    </xf>
    <xf borderId="23" fillId="2" fontId="1" numFmtId="0" xfId="0" applyAlignment="1" applyBorder="1" applyFont="1">
      <alignment horizontal="center" shrinkToFit="0" vertical="center" wrapText="1"/>
    </xf>
    <xf borderId="24" fillId="2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25" fillId="2" fontId="1" numFmtId="0" xfId="0" applyAlignment="1" applyBorder="1" applyFont="1">
      <alignment horizontal="center" shrinkToFit="0" vertical="center" wrapText="1"/>
    </xf>
    <xf borderId="26" fillId="2" fontId="1" numFmtId="0" xfId="0" applyAlignment="1" applyBorder="1" applyFont="1">
      <alignment horizontal="center" shrinkToFit="0" vertical="center" wrapText="1"/>
    </xf>
    <xf borderId="9" fillId="0" fontId="1" numFmtId="0" xfId="0" applyAlignment="1" applyBorder="1" applyFont="1">
      <alignment horizontal="left" vertical="center"/>
    </xf>
    <xf borderId="10" fillId="0" fontId="1" numFmtId="0" xfId="0" applyAlignment="1" applyBorder="1" applyFont="1">
      <alignment horizontal="left"/>
    </xf>
    <xf borderId="1" fillId="0" fontId="5" numFmtId="0" xfId="0" applyAlignment="1" applyBorder="1" applyFont="1">
      <alignment horizontal="center"/>
    </xf>
    <xf borderId="2" fillId="0" fontId="5" numFmtId="0" xfId="0" applyAlignment="1" applyBorder="1" applyFont="1">
      <alignment horizontal="center"/>
    </xf>
    <xf borderId="2" fillId="0" fontId="5" numFmtId="0" xfId="0" applyBorder="1" applyFont="1"/>
    <xf borderId="2" fillId="0" fontId="1" numFmtId="0" xfId="0" applyAlignment="1" applyBorder="1" applyFont="1">
      <alignment horizontal="left"/>
    </xf>
    <xf borderId="7" fillId="0" fontId="1" numFmtId="0" xfId="0" applyAlignment="1" applyBorder="1" applyFont="1">
      <alignment horizontal="center" vertical="center"/>
    </xf>
    <xf borderId="0" fillId="0" fontId="5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13" numFmtId="22" xfId="0" applyAlignment="1" applyFont="1" applyNumberFormat="1">
      <alignment horizontal="center"/>
    </xf>
    <xf borderId="9" fillId="0" fontId="5" numFmtId="0" xfId="0" applyBorder="1" applyFont="1"/>
    <xf borderId="9" fillId="0" fontId="1" numFmtId="0" xfId="0" applyAlignment="1" applyBorder="1" applyFont="1">
      <alignment horizontal="left" shrinkToFit="0" wrapText="1"/>
    </xf>
    <xf borderId="9" fillId="0" fontId="1" numFmtId="0" xfId="0" applyAlignment="1" applyBorder="1" applyFont="1">
      <alignment horizontal="left"/>
    </xf>
    <xf borderId="5" fillId="0" fontId="1" numFmtId="0" xfId="0" applyAlignment="1" applyBorder="1" applyFont="1">
      <alignment horizontal="left" vertical="center"/>
    </xf>
    <xf borderId="7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center" vertical="center"/>
    </xf>
    <xf borderId="0" fillId="0" fontId="1" numFmtId="14" xfId="0" applyAlignment="1" applyFont="1" applyNumberFormat="1">
      <alignment horizontal="left" vertical="center"/>
    </xf>
    <xf borderId="8" fillId="0" fontId="1" numFmtId="0" xfId="0" applyAlignment="1" applyBorder="1" applyFont="1">
      <alignment horizontal="left" vertical="center"/>
    </xf>
    <xf borderId="10" fillId="0" fontId="1" numFmtId="0" xfId="0" applyAlignment="1" applyBorder="1" applyFont="1">
      <alignment horizontal="left" vertical="center"/>
    </xf>
    <xf borderId="1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27" fillId="0" fontId="1" numFmtId="0" xfId="0" applyAlignment="1" applyBorder="1" applyFont="1">
      <alignment horizontal="center"/>
    </xf>
    <xf borderId="27" fillId="0" fontId="2" numFmtId="0" xfId="0" applyBorder="1" applyFont="1"/>
    <xf borderId="2" fillId="0" fontId="1" numFmtId="0" xfId="0" applyBorder="1" applyFont="1"/>
    <xf borderId="5" fillId="0" fontId="1" numFmtId="0" xfId="0" applyAlignment="1" applyBorder="1" applyFont="1">
      <alignment horizontal="center"/>
    </xf>
    <xf borderId="0" fillId="0" fontId="1" numFmtId="0" xfId="0" applyFont="1"/>
    <xf borderId="5" fillId="0" fontId="1" numFmtId="0" xfId="0" applyBorder="1" applyFont="1"/>
    <xf borderId="0" fillId="0" fontId="1" numFmtId="0" xfId="0" applyAlignment="1" applyFont="1">
      <alignment vertical="top"/>
    </xf>
    <xf borderId="5" fillId="0" fontId="1" numFmtId="0" xfId="0" applyAlignment="1" applyBorder="1" applyFont="1">
      <alignment horizontal="right"/>
    </xf>
    <xf borderId="0" fillId="0" fontId="1" numFmtId="0" xfId="0" applyAlignment="1" applyFont="1">
      <alignment horizontal="right"/>
    </xf>
    <xf borderId="7" fillId="0" fontId="1" numFmtId="0" xfId="0" applyBorder="1" applyFont="1"/>
    <xf borderId="8" fillId="0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horizontal="center" vertical="center"/>
    </xf>
    <xf borderId="9" fillId="0" fontId="1" numFmtId="0" xfId="0" applyBorder="1" applyFont="1"/>
    <xf borderId="10" fillId="0" fontId="1" numFmtId="0" xfId="0" applyBorder="1" applyFont="1"/>
    <xf borderId="0" fillId="0" fontId="7" numFmtId="0" xfId="0" applyFont="1"/>
    <xf borderId="0" fillId="0" fontId="14" numFmtId="0" xfId="0" applyFont="1"/>
    <xf borderId="0" fillId="0" fontId="15" numFmtId="165" xfId="0" applyFont="1" applyNumberFormat="1"/>
    <xf borderId="0" fillId="0" fontId="15" numFmtId="169" xfId="0" applyFont="1" applyNumberFormat="1"/>
    <xf borderId="24" fillId="4" fontId="16" numFmtId="0" xfId="0" applyBorder="1" applyFill="1" applyFont="1"/>
    <xf borderId="24" fillId="4" fontId="16" numFmtId="170" xfId="0" applyBorder="1" applyFont="1" applyNumberFormat="1"/>
    <xf borderId="0" fillId="0" fontId="17" numFmtId="0" xfId="0" applyFont="1"/>
    <xf borderId="28" fillId="5" fontId="18" numFmtId="0" xfId="0" applyAlignment="1" applyBorder="1" applyFill="1" applyFont="1">
      <alignment horizontal="center" vertical="center"/>
    </xf>
    <xf borderId="28" fillId="5" fontId="18" numFmtId="39" xfId="0" applyAlignment="1" applyBorder="1" applyFont="1" applyNumberFormat="1">
      <alignment horizontal="center" vertical="center"/>
    </xf>
    <xf borderId="28" fillId="5" fontId="18" numFmtId="169" xfId="0" applyAlignment="1" applyBorder="1" applyFont="1" applyNumberFormat="1">
      <alignment horizontal="center" vertical="center"/>
    </xf>
    <xf borderId="24" fillId="6" fontId="18" numFmtId="0" xfId="0" applyAlignment="1" applyBorder="1" applyFill="1" applyFont="1">
      <alignment horizontal="center" vertical="center"/>
    </xf>
    <xf borderId="24" fillId="6" fontId="19" numFmtId="169" xfId="0" applyAlignment="1" applyBorder="1" applyFont="1" applyNumberFormat="1">
      <alignment horizontal="left" vertical="center"/>
    </xf>
    <xf borderId="24" fillId="6" fontId="19" numFmtId="169" xfId="0" applyAlignment="1" applyBorder="1" applyFont="1" applyNumberFormat="1">
      <alignment horizontal="center" vertical="center"/>
    </xf>
    <xf borderId="24" fillId="6" fontId="20" numFmtId="0" xfId="0" applyAlignment="1" applyBorder="1" applyFont="1">
      <alignment horizontal="center" vertical="center"/>
    </xf>
    <xf borderId="29" fillId="0" fontId="14" numFmtId="0" xfId="0" applyBorder="1" applyFont="1"/>
    <xf borderId="29" fillId="0" fontId="18" numFmtId="0" xfId="0" applyBorder="1" applyFont="1"/>
    <xf borderId="29" fillId="0" fontId="15" numFmtId="39" xfId="0" applyBorder="1" applyFont="1" applyNumberFormat="1"/>
    <xf borderId="29" fillId="0" fontId="15" numFmtId="169" xfId="0" applyBorder="1" applyFont="1" applyNumberFormat="1"/>
    <xf borderId="0" fillId="0" fontId="21" numFmtId="169" xfId="0" applyFont="1" applyNumberFormat="1"/>
    <xf borderId="0" fillId="0" fontId="22" numFmtId="0" xfId="0" applyFont="1"/>
    <xf borderId="30" fillId="0" fontId="14" numFmtId="0" xfId="0" applyAlignment="1" applyBorder="1" applyFont="1">
      <alignment horizontal="center"/>
    </xf>
    <xf borderId="30" fillId="0" fontId="14" numFmtId="0" xfId="0" applyBorder="1" applyFont="1"/>
    <xf borderId="30" fillId="0" fontId="14" numFmtId="39" xfId="0" applyBorder="1" applyFont="1" applyNumberFormat="1"/>
    <xf borderId="30" fillId="0" fontId="14" numFmtId="169" xfId="0" applyBorder="1" applyFont="1" applyNumberFormat="1"/>
    <xf borderId="0" fillId="0" fontId="23" numFmtId="0" xfId="0" applyFont="1"/>
    <xf borderId="0" fillId="0" fontId="24" numFmtId="165" xfId="0" applyFont="1" applyNumberFormat="1"/>
    <xf borderId="0" fillId="0" fontId="25" numFmtId="169" xfId="0" applyFont="1" applyNumberFormat="1"/>
    <xf borderId="0" fillId="0" fontId="25" numFmtId="9" xfId="0" applyFont="1" applyNumberFormat="1"/>
    <xf borderId="24" fillId="7" fontId="26" numFmtId="171" xfId="0" applyBorder="1" applyFill="1" applyFont="1" applyNumberFormat="1"/>
    <xf borderId="24" fillId="7" fontId="26" numFmtId="169" xfId="0" applyBorder="1" applyFont="1" applyNumberFormat="1"/>
    <xf borderId="0" fillId="0" fontId="27" numFmtId="0" xfId="0" applyFont="1"/>
    <xf borderId="31" fillId="0" fontId="14" numFmtId="0" xfId="0" applyAlignment="1" applyBorder="1" applyFont="1">
      <alignment horizontal="center"/>
    </xf>
    <xf borderId="31" fillId="0" fontId="14" numFmtId="0" xfId="0" applyBorder="1" applyFont="1"/>
    <xf borderId="31" fillId="0" fontId="14" numFmtId="39" xfId="0" applyBorder="1" applyFont="1" applyNumberFormat="1"/>
    <xf borderId="31" fillId="0" fontId="14" numFmtId="169" xfId="0" applyBorder="1" applyFont="1" applyNumberFormat="1"/>
    <xf borderId="0" fillId="0" fontId="24" numFmtId="165" xfId="0" applyAlignment="1" applyFont="1" applyNumberFormat="1">
      <alignment horizontal="center"/>
    </xf>
    <xf borderId="0" fillId="0" fontId="28" numFmtId="169" xfId="0" applyFont="1" applyNumberFormat="1"/>
    <xf borderId="24" fillId="7" fontId="27" numFmtId="0" xfId="0" applyBorder="1" applyFont="1"/>
    <xf borderId="24" fillId="7" fontId="22" numFmtId="0" xfId="0" applyBorder="1" applyFont="1"/>
    <xf borderId="0" fillId="0" fontId="29" numFmtId="0" xfId="0" applyFont="1"/>
    <xf borderId="0" fillId="0" fontId="28" numFmtId="0" xfId="0" applyFont="1"/>
    <xf borderId="0" fillId="0" fontId="30" numFmtId="0" xfId="0" applyFont="1"/>
    <xf borderId="0" fillId="0" fontId="22" numFmtId="165" xfId="0" applyFont="1" applyNumberFormat="1"/>
    <xf borderId="32" fillId="0" fontId="14" numFmtId="0" xfId="0" applyAlignment="1" applyBorder="1" applyFont="1">
      <alignment horizontal="center"/>
    </xf>
    <xf borderId="32" fillId="0" fontId="14" numFmtId="0" xfId="0" applyBorder="1" applyFont="1"/>
    <xf borderId="32" fillId="0" fontId="14" numFmtId="39" xfId="0" applyBorder="1" applyFont="1" applyNumberFormat="1"/>
    <xf borderId="32" fillId="0" fontId="14" numFmtId="169" xfId="0" applyBorder="1" applyFont="1" applyNumberFormat="1"/>
    <xf borderId="0" fillId="0" fontId="25" numFmtId="39" xfId="0" applyFont="1" applyNumberFormat="1"/>
    <xf borderId="0" fillId="0" fontId="31" numFmtId="165" xfId="0" applyFont="1" applyNumberFormat="1"/>
    <xf borderId="0" fillId="0" fontId="30" numFmtId="172" xfId="0" applyFont="1" applyNumberFormat="1"/>
    <xf borderId="0" fillId="0" fontId="25" numFmtId="0" xfId="0" applyFont="1"/>
    <xf borderId="0" fillId="0" fontId="30" numFmtId="165" xfId="0" applyFont="1" applyNumberFormat="1"/>
    <xf borderId="0" fillId="0" fontId="32" numFmtId="165" xfId="0" applyFont="1" applyNumberFormat="1"/>
    <xf borderId="0" fillId="0" fontId="30" numFmtId="169" xfId="0" applyFont="1" applyNumberFormat="1"/>
    <xf borderId="0" fillId="0" fontId="27" numFmtId="2" xfId="0" applyFont="1" applyNumberFormat="1"/>
    <xf borderId="33" fillId="6" fontId="18" numFmtId="0" xfId="0" applyBorder="1" applyFont="1"/>
    <xf borderId="33" fillId="6" fontId="18" numFmtId="39" xfId="0" applyBorder="1" applyFont="1" applyNumberFormat="1"/>
    <xf borderId="33" fillId="6" fontId="18" numFmtId="169" xfId="0" applyBorder="1" applyFont="1" applyNumberFormat="1"/>
    <xf borderId="0" fillId="0" fontId="18" numFmtId="0" xfId="0" applyFont="1"/>
    <xf borderId="24" fillId="8" fontId="24" numFmtId="165" xfId="0" applyBorder="1" applyFill="1" applyFont="1" applyNumberFormat="1"/>
    <xf borderId="0" fillId="0" fontId="16" numFmtId="169" xfId="0" applyFont="1" applyNumberFormat="1"/>
    <xf borderId="0" fillId="0" fontId="16" numFmtId="0" xfId="0" applyFont="1"/>
    <xf borderId="0" fillId="0" fontId="32" numFmtId="0" xfId="0" applyFont="1"/>
    <xf borderId="24" fillId="4" fontId="14" numFmtId="0" xfId="0" applyBorder="1" applyFont="1"/>
    <xf borderId="34" fillId="4" fontId="14" numFmtId="0" xfId="0" applyBorder="1" applyFont="1"/>
    <xf borderId="34" fillId="4" fontId="14" numFmtId="39" xfId="0" applyBorder="1" applyFont="1" applyNumberFormat="1"/>
    <xf borderId="34" fillId="4" fontId="14" numFmtId="169" xfId="0" applyBorder="1" applyFont="1" applyNumberFormat="1"/>
    <xf borderId="21" fillId="9" fontId="33" numFmtId="165" xfId="0" applyBorder="1" applyFill="1" applyFont="1" applyNumberFormat="1"/>
    <xf borderId="22" fillId="9" fontId="33" numFmtId="165" xfId="0" applyAlignment="1" applyBorder="1" applyFont="1" applyNumberFormat="1">
      <alignment vertical="top"/>
    </xf>
    <xf borderId="35" fillId="9" fontId="33" numFmtId="169" xfId="0" applyAlignment="1" applyBorder="1" applyFont="1" applyNumberFormat="1">
      <alignment horizontal="center" vertical="top"/>
    </xf>
    <xf borderId="0" fillId="0" fontId="17" numFmtId="170" xfId="0" applyFont="1" applyNumberFormat="1"/>
    <xf borderId="23" fillId="9" fontId="33" numFmtId="165" xfId="0" applyBorder="1" applyFont="1" applyNumberFormat="1"/>
    <xf borderId="24" fillId="9" fontId="33" numFmtId="165" xfId="0" applyAlignment="1" applyBorder="1" applyFont="1" applyNumberFormat="1">
      <alignment horizontal="center"/>
    </xf>
    <xf borderId="36" fillId="9" fontId="33" numFmtId="169" xfId="0" applyAlignment="1" applyBorder="1" applyFont="1" applyNumberFormat="1">
      <alignment horizontal="center"/>
    </xf>
    <xf borderId="0" fillId="0" fontId="14" numFmtId="165" xfId="0" applyFont="1" applyNumberFormat="1"/>
    <xf borderId="24" fillId="9" fontId="33" numFmtId="0" xfId="0" applyAlignment="1" applyBorder="1" applyFont="1">
      <alignment horizontal="center"/>
    </xf>
    <xf borderId="36" fillId="9" fontId="33" numFmtId="0" xfId="0" applyAlignment="1" applyBorder="1" applyFont="1">
      <alignment horizontal="center"/>
    </xf>
    <xf borderId="24" fillId="9" fontId="33" numFmtId="173" xfId="0" applyAlignment="1" applyBorder="1" applyFont="1" applyNumberFormat="1">
      <alignment horizontal="center"/>
    </xf>
    <xf borderId="0" fillId="0" fontId="17" numFmtId="165" xfId="0" applyFont="1" applyNumberFormat="1"/>
    <xf borderId="25" fillId="9" fontId="33" numFmtId="165" xfId="0" applyBorder="1" applyFont="1" applyNumberFormat="1"/>
    <xf borderId="26" fillId="9" fontId="33" numFmtId="165" xfId="0" applyAlignment="1" applyBorder="1" applyFont="1" applyNumberFormat="1">
      <alignment horizontal="center"/>
    </xf>
    <xf borderId="37" fillId="9" fontId="33" numFmtId="0" xfId="0" applyAlignment="1" applyBorder="1" applyFont="1">
      <alignment horizontal="center"/>
    </xf>
    <xf borderId="0" fillId="0" fontId="34" numFmtId="0" xfId="0" applyAlignment="1" applyFont="1">
      <alignment horizontal="center" vertical="center"/>
    </xf>
    <xf borderId="0" fillId="0" fontId="35" numFmtId="0" xfId="0" applyFont="1"/>
    <xf borderId="0" fillId="0" fontId="33" numFmtId="0" xfId="0" applyFont="1"/>
    <xf borderId="38" fillId="0" fontId="33" numFmtId="0" xfId="0" applyAlignment="1" applyBorder="1" applyFont="1">
      <alignment horizontal="left" vertical="top"/>
    </xf>
    <xf borderId="39" fillId="0" fontId="33" numFmtId="0" xfId="0" applyBorder="1" applyFont="1"/>
    <xf borderId="40" fillId="10" fontId="33" numFmtId="15" xfId="0" applyAlignment="1" applyBorder="1" applyFill="1" applyFont="1" applyNumberFormat="1">
      <alignment horizontal="left"/>
    </xf>
    <xf borderId="39" fillId="0" fontId="33" numFmtId="0" xfId="0" applyAlignment="1" applyBorder="1" applyFont="1">
      <alignment horizontal="center" vertical="center"/>
    </xf>
    <xf borderId="41" fillId="0" fontId="33" numFmtId="0" xfId="0" applyBorder="1" applyFont="1"/>
    <xf borderId="39" fillId="0" fontId="33" numFmtId="165" xfId="0" applyBorder="1" applyFont="1" applyNumberFormat="1"/>
    <xf borderId="40" fillId="8" fontId="33" numFmtId="0" xfId="0" applyBorder="1" applyFont="1"/>
    <xf borderId="42" fillId="0" fontId="33" numFmtId="165" xfId="0" applyBorder="1" applyFont="1" applyNumberFormat="1"/>
    <xf borderId="24" fillId="10" fontId="33" numFmtId="170" xfId="0" applyBorder="1" applyFont="1" applyNumberFormat="1"/>
    <xf borderId="43" fillId="0" fontId="33" numFmtId="0" xfId="0" applyBorder="1" applyFont="1"/>
    <xf borderId="0" fillId="0" fontId="33" numFmtId="0" xfId="0" applyAlignment="1" applyFont="1">
      <alignment horizontal="center" vertical="center"/>
    </xf>
    <xf borderId="7" fillId="0" fontId="33" numFmtId="0" xfId="0" applyBorder="1" applyFont="1"/>
    <xf borderId="0" fillId="0" fontId="33" numFmtId="165" xfId="0" applyFont="1" applyNumberFormat="1"/>
    <xf borderId="0" fillId="0" fontId="33" numFmtId="0" xfId="0" applyAlignment="1" applyFont="1">
      <alignment horizontal="center"/>
    </xf>
    <xf borderId="44" fillId="0" fontId="33" numFmtId="165" xfId="0" applyBorder="1" applyFont="1" applyNumberFormat="1"/>
    <xf borderId="0" fillId="0" fontId="33" numFmtId="15" xfId="0" applyAlignment="1" applyFont="1" applyNumberFormat="1">
      <alignment horizontal="left"/>
    </xf>
    <xf borderId="24" fillId="8" fontId="33" numFmtId="165" xfId="0" applyBorder="1" applyFont="1" applyNumberFormat="1"/>
    <xf borderId="45" fillId="0" fontId="33" numFmtId="0" xfId="0" applyBorder="1" applyFont="1"/>
    <xf borderId="46" fillId="0" fontId="33" numFmtId="15" xfId="0" applyAlignment="1" applyBorder="1" applyFont="1" applyNumberFormat="1">
      <alignment horizontal="left"/>
    </xf>
    <xf borderId="46" fillId="0" fontId="33" numFmtId="0" xfId="0" applyAlignment="1" applyBorder="1" applyFont="1">
      <alignment horizontal="center" vertical="center"/>
    </xf>
    <xf borderId="47" fillId="0" fontId="33" numFmtId="0" xfId="0" applyBorder="1" applyFont="1"/>
    <xf borderId="46" fillId="0" fontId="33" numFmtId="0" xfId="0" applyBorder="1" applyFont="1"/>
    <xf borderId="46" fillId="0" fontId="33" numFmtId="165" xfId="0" applyBorder="1" applyFont="1" applyNumberFormat="1"/>
    <xf borderId="48" fillId="0" fontId="33" numFmtId="165" xfId="0" applyBorder="1" applyFont="1" applyNumberFormat="1"/>
    <xf borderId="49" fillId="10" fontId="34" numFmtId="0" xfId="0" applyAlignment="1" applyBorder="1" applyFont="1">
      <alignment horizontal="center" vertical="center"/>
    </xf>
    <xf borderId="50" fillId="8" fontId="34" numFmtId="0" xfId="0" applyAlignment="1" applyBorder="1" applyFont="1">
      <alignment horizontal="center" vertical="center"/>
    </xf>
    <xf borderId="51" fillId="8" fontId="34" numFmtId="0" xfId="0" applyAlignment="1" applyBorder="1" applyFont="1">
      <alignment horizontal="center" vertical="center"/>
    </xf>
    <xf borderId="51" fillId="8" fontId="34" numFmtId="0" xfId="0" applyAlignment="1" applyBorder="1" applyFont="1">
      <alignment horizontal="center" shrinkToFit="0" vertical="center" wrapText="1"/>
    </xf>
    <xf borderId="52" fillId="8" fontId="34" numFmtId="0" xfId="0" applyAlignment="1" applyBorder="1" applyFont="1">
      <alignment horizontal="center" vertical="center"/>
    </xf>
    <xf borderId="53" fillId="9" fontId="34" numFmtId="0" xfId="0" applyAlignment="1" applyBorder="1" applyFont="1">
      <alignment horizontal="center"/>
    </xf>
    <xf borderId="54" fillId="0" fontId="2" numFmtId="0" xfId="0" applyBorder="1" applyFont="1"/>
    <xf borderId="53" fillId="9" fontId="34" numFmtId="165" xfId="0" applyAlignment="1" applyBorder="1" applyFont="1" applyNumberFormat="1">
      <alignment horizontal="center" vertical="center"/>
    </xf>
    <xf borderId="55" fillId="9" fontId="34" numFmtId="39" xfId="0" applyAlignment="1" applyBorder="1" applyFont="1" applyNumberFormat="1">
      <alignment horizontal="center" vertical="center"/>
    </xf>
    <xf borderId="56" fillId="8" fontId="34" numFmtId="169" xfId="0" applyAlignment="1" applyBorder="1" applyFont="1" applyNumberFormat="1">
      <alignment horizontal="left" shrinkToFit="0" vertical="center" wrapText="1"/>
    </xf>
    <xf borderId="57" fillId="8" fontId="34" numFmtId="169" xfId="0" applyAlignment="1" applyBorder="1" applyFont="1" applyNumberFormat="1">
      <alignment horizontal="center" shrinkToFit="0" vertical="center" wrapText="1"/>
    </xf>
    <xf borderId="55" fillId="8" fontId="34" numFmtId="169" xfId="0" applyAlignment="1" applyBorder="1" applyFont="1" applyNumberFormat="1">
      <alignment horizontal="center" shrinkToFit="0" vertical="center" wrapText="1"/>
    </xf>
    <xf borderId="58" fillId="0" fontId="2" numFmtId="0" xfId="0" applyBorder="1" applyFont="1"/>
    <xf borderId="59" fillId="0" fontId="2" numFmtId="0" xfId="0" applyBorder="1" applyFont="1"/>
    <xf borderId="60" fillId="0" fontId="2" numFmtId="0" xfId="0" applyBorder="1" applyFont="1"/>
    <xf borderId="61" fillId="9" fontId="34" numFmtId="0" xfId="0" applyAlignment="1" applyBorder="1" applyFont="1">
      <alignment horizontal="center" vertical="center"/>
    </xf>
    <xf borderId="62" fillId="9" fontId="34" numFmtId="39" xfId="0" applyAlignment="1" applyBorder="1" applyFont="1" applyNumberFormat="1">
      <alignment horizontal="center" vertical="center"/>
    </xf>
    <xf borderId="61" fillId="9" fontId="34" numFmtId="39" xfId="0" applyAlignment="1" applyBorder="1" applyFont="1" applyNumberFormat="1">
      <alignment horizontal="center" vertical="center"/>
    </xf>
    <xf borderId="63" fillId="0" fontId="2" numFmtId="0" xfId="0" applyBorder="1" applyFont="1"/>
    <xf borderId="64" fillId="0" fontId="2" numFmtId="0" xfId="0" applyBorder="1" applyFont="1"/>
    <xf borderId="65" fillId="0" fontId="2" numFmtId="0" xfId="0" applyBorder="1" applyFont="1"/>
    <xf borderId="66" fillId="0" fontId="2" numFmtId="0" xfId="0" applyBorder="1" applyFont="1"/>
    <xf borderId="28" fillId="11" fontId="36" numFmtId="49" xfId="0" applyAlignment="1" applyBorder="1" applyFill="1" applyFont="1" applyNumberFormat="1">
      <alignment horizontal="center" shrinkToFit="0" vertical="center" wrapText="1"/>
    </xf>
    <xf borderId="67" fillId="11" fontId="36" numFmtId="49" xfId="0" applyAlignment="1" applyBorder="1" applyFont="1" applyNumberFormat="1">
      <alignment horizontal="center" shrinkToFit="0" vertical="center" wrapText="1"/>
    </xf>
    <xf borderId="20" fillId="0" fontId="2" numFmtId="0" xfId="0" applyBorder="1" applyFont="1"/>
    <xf borderId="28" fillId="11" fontId="34" numFmtId="0" xfId="0" applyAlignment="1" applyBorder="1" applyFont="1">
      <alignment horizontal="center" vertical="center"/>
    </xf>
    <xf borderId="28" fillId="11" fontId="36" numFmtId="40" xfId="0" applyAlignment="1" applyBorder="1" applyFont="1" applyNumberFormat="1">
      <alignment horizontal="center" shrinkToFit="0" vertical="center" wrapText="1"/>
    </xf>
    <xf borderId="28" fillId="11" fontId="34" numFmtId="174" xfId="0" applyAlignment="1" applyBorder="1" applyFont="1" applyNumberFormat="1">
      <alignment horizontal="center" vertical="center"/>
    </xf>
    <xf borderId="68" fillId="8" fontId="33" numFmtId="169" xfId="0" applyBorder="1" applyFont="1" applyNumberFormat="1"/>
    <xf borderId="69" fillId="8" fontId="33" numFmtId="169" xfId="0" applyBorder="1" applyFont="1" applyNumberFormat="1"/>
    <xf borderId="70" fillId="10" fontId="33" numFmtId="169" xfId="0" applyBorder="1" applyFont="1" applyNumberFormat="1"/>
    <xf borderId="34" fillId="12" fontId="36" numFmtId="49" xfId="0" applyAlignment="1" applyBorder="1" applyFill="1" applyFont="1" applyNumberFormat="1">
      <alignment horizontal="center" shrinkToFit="0" vertical="center" wrapText="1"/>
    </xf>
    <xf borderId="28" fillId="0" fontId="37" numFmtId="0" xfId="0" applyAlignment="1" applyBorder="1" applyFont="1">
      <alignment horizontal="center" shrinkToFit="0" vertical="center" wrapText="1"/>
    </xf>
    <xf borderId="28" fillId="0" fontId="37" numFmtId="0" xfId="0" applyAlignment="1" applyBorder="1" applyFont="1">
      <alignment horizontal="center" shrinkToFit="0" vertical="top" wrapText="1"/>
    </xf>
    <xf borderId="28" fillId="12" fontId="38" numFmtId="0" xfId="0" applyAlignment="1" applyBorder="1" applyFont="1">
      <alignment horizontal="center" shrinkToFit="0" vertical="center" wrapText="1"/>
    </xf>
    <xf borderId="28" fillId="0" fontId="37" numFmtId="4" xfId="0" applyAlignment="1" applyBorder="1" applyFont="1" applyNumberFormat="1">
      <alignment horizontal="center" shrinkToFit="0" vertical="center" wrapText="1"/>
    </xf>
    <xf borderId="28" fillId="0" fontId="33" numFmtId="175" xfId="0" applyAlignment="1" applyBorder="1" applyFont="1" applyNumberFormat="1">
      <alignment horizontal="center" vertical="center"/>
    </xf>
    <xf borderId="28" fillId="10" fontId="33" numFmtId="175" xfId="0" applyAlignment="1" applyBorder="1" applyFont="1" applyNumberFormat="1">
      <alignment horizontal="center" vertical="center"/>
    </xf>
    <xf borderId="68" fillId="8" fontId="33" numFmtId="169" xfId="0" applyAlignment="1" applyBorder="1" applyFont="1" applyNumberFormat="1">
      <alignment horizontal="center"/>
    </xf>
    <xf borderId="69" fillId="8" fontId="33" numFmtId="169" xfId="0" applyAlignment="1" applyBorder="1" applyFont="1" applyNumberFormat="1">
      <alignment horizontal="center"/>
    </xf>
    <xf borderId="70" fillId="10" fontId="33" numFmtId="169" xfId="0" applyAlignment="1" applyBorder="1" applyFont="1" applyNumberFormat="1">
      <alignment horizontal="center" vertical="center"/>
    </xf>
    <xf borderId="0" fillId="0" fontId="39" numFmtId="0" xfId="0" applyAlignment="1" applyFont="1">
      <alignment horizontal="center" vertical="center"/>
    </xf>
    <xf borderId="0" fillId="0" fontId="35" numFmtId="0" xfId="0" applyAlignment="1" applyFont="1">
      <alignment horizontal="center"/>
    </xf>
    <xf borderId="28" fillId="0" fontId="37" numFmtId="0" xfId="0" applyAlignment="1" applyBorder="1" applyFont="1">
      <alignment horizontal="center" readingOrder="0" shrinkToFit="0" vertical="center" wrapText="1"/>
    </xf>
    <xf borderId="0" fillId="0" fontId="40" numFmtId="165" xfId="0" applyFont="1" applyNumberFormat="1"/>
    <xf borderId="71" fillId="10" fontId="38" numFmtId="49" xfId="0" applyAlignment="1" applyBorder="1" applyFont="1" applyNumberFormat="1">
      <alignment horizontal="center" shrinkToFit="0" vertical="center" wrapText="1"/>
    </xf>
    <xf borderId="72" fillId="13" fontId="34" numFmtId="0" xfId="0" applyAlignment="1" applyBorder="1" applyFill="1" applyFont="1">
      <alignment vertical="center"/>
    </xf>
    <xf borderId="28" fillId="13" fontId="34" numFmtId="0" xfId="0" applyAlignment="1" applyBorder="1" applyFont="1">
      <alignment vertical="center"/>
    </xf>
    <xf borderId="28" fillId="13" fontId="34" numFmtId="0" xfId="0" applyAlignment="1" applyBorder="1" applyFont="1">
      <alignment horizontal="center" vertical="center"/>
    </xf>
    <xf borderId="28" fillId="13" fontId="34" numFmtId="175" xfId="0" applyAlignment="1" applyBorder="1" applyFont="1" applyNumberFormat="1">
      <alignment vertical="center"/>
    </xf>
    <xf borderId="73" fillId="8" fontId="34" numFmtId="169" xfId="0" applyBorder="1" applyFont="1" applyNumberFormat="1"/>
    <xf borderId="74" fillId="8" fontId="34" numFmtId="169" xfId="0" applyBorder="1" applyFont="1" applyNumberFormat="1"/>
    <xf borderId="75" fillId="10" fontId="34" numFmtId="169" xfId="0" applyBorder="1" applyFont="1" applyNumberFormat="1"/>
    <xf borderId="0" fillId="0" fontId="41" numFmtId="0" xfId="0" applyFont="1"/>
    <xf borderId="0" fillId="0" fontId="34" numFmtId="0" xfId="0" applyFont="1"/>
    <xf borderId="76" fillId="0" fontId="2" numFmtId="0" xfId="0" applyBorder="1" applyFont="1"/>
    <xf borderId="0" fillId="0" fontId="33" numFmtId="175" xfId="0" applyFont="1" applyNumberFormat="1"/>
    <xf borderId="77" fillId="0" fontId="33" numFmtId="0" xfId="0" applyBorder="1" applyFont="1"/>
    <xf borderId="78" fillId="0" fontId="33" numFmtId="0" xfId="0" applyBorder="1" applyFont="1"/>
    <xf borderId="78" fillId="0" fontId="33" numFmtId="0" xfId="0" applyAlignment="1" applyBorder="1" applyFont="1">
      <alignment horizontal="center" vertical="center"/>
    </xf>
    <xf borderId="79" fillId="0" fontId="33" numFmtId="0" xfId="0" applyBorder="1" applyFont="1"/>
    <xf borderId="38" fillId="0" fontId="33" numFmtId="39" xfId="0" applyBorder="1" applyFont="1" applyNumberFormat="1"/>
    <xf borderId="42" fillId="0" fontId="33" numFmtId="39" xfId="0" applyBorder="1" applyFont="1" applyNumberFormat="1"/>
    <xf borderId="39" fillId="0" fontId="33" numFmtId="39" xfId="0" applyBorder="1" applyFont="1" applyNumberFormat="1"/>
    <xf borderId="80" fillId="10" fontId="33" numFmtId="165" xfId="0" applyAlignment="1" applyBorder="1" applyFont="1" applyNumberFormat="1">
      <alignment vertical="center"/>
    </xf>
    <xf borderId="81" fillId="10" fontId="33" numFmtId="165" xfId="0" applyAlignment="1" applyBorder="1" applyFont="1" applyNumberFormat="1">
      <alignment vertical="center"/>
    </xf>
    <xf borderId="82" fillId="0" fontId="2" numFmtId="0" xfId="0" applyBorder="1" applyFont="1"/>
    <xf borderId="83" fillId="10" fontId="33" numFmtId="169" xfId="0" applyAlignment="1" applyBorder="1" applyFont="1" applyNumberFormat="1">
      <alignment horizontal="center" vertical="center"/>
    </xf>
    <xf borderId="57" fillId="0" fontId="33" numFmtId="0" xfId="0" applyBorder="1" applyFont="1"/>
    <xf borderId="42" fillId="0" fontId="33" numFmtId="0" xfId="0" applyBorder="1" applyFont="1"/>
    <xf borderId="43" fillId="0" fontId="33" numFmtId="39" xfId="0" applyBorder="1" applyFont="1" applyNumberFormat="1"/>
    <xf borderId="44" fillId="0" fontId="33" numFmtId="39" xfId="0" applyBorder="1" applyFont="1" applyNumberFormat="1"/>
    <xf borderId="0" fillId="0" fontId="33" numFmtId="39" xfId="0" applyFont="1" applyNumberFormat="1"/>
    <xf borderId="61" fillId="10" fontId="33" numFmtId="165" xfId="0" applyAlignment="1" applyBorder="1" applyFont="1" applyNumberFormat="1">
      <alignment vertical="center"/>
    </xf>
    <xf borderId="67" fillId="10" fontId="33" numFmtId="165" xfId="0" applyAlignment="1" applyBorder="1" applyFont="1" applyNumberFormat="1">
      <alignment vertical="center"/>
    </xf>
    <xf borderId="62" fillId="10" fontId="33" numFmtId="169" xfId="0" applyAlignment="1" applyBorder="1" applyFont="1" applyNumberFormat="1">
      <alignment horizontal="center" vertical="center"/>
    </xf>
    <xf borderId="84" fillId="0" fontId="34" numFmtId="0" xfId="0" applyBorder="1" applyFont="1"/>
    <xf borderId="44" fillId="0" fontId="34" numFmtId="0" xfId="0" applyBorder="1" applyFont="1"/>
    <xf borderId="43" fillId="0" fontId="34" numFmtId="39" xfId="0" applyBorder="1" applyFont="1" applyNumberFormat="1"/>
    <xf borderId="44" fillId="0" fontId="34" numFmtId="39" xfId="0" applyBorder="1" applyFont="1" applyNumberFormat="1"/>
    <xf borderId="0" fillId="0" fontId="34" numFmtId="39" xfId="0" applyFont="1" applyNumberFormat="1"/>
    <xf borderId="84" fillId="0" fontId="33" numFmtId="0" xfId="0" applyBorder="1" applyFont="1"/>
    <xf borderId="44" fillId="0" fontId="33" numFmtId="0" xfId="0" applyBorder="1" applyFont="1"/>
    <xf borderId="43" fillId="0" fontId="33" numFmtId="165" xfId="0" applyBorder="1" applyFont="1" applyNumberFormat="1"/>
    <xf borderId="67" fillId="10" fontId="33" numFmtId="173" xfId="0" applyAlignment="1" applyBorder="1" applyFont="1" applyNumberFormat="1">
      <alignment vertical="center"/>
    </xf>
    <xf borderId="65" fillId="0" fontId="33" numFmtId="0" xfId="0" applyBorder="1" applyFont="1"/>
    <xf borderId="48" fillId="0" fontId="33" numFmtId="0" xfId="0" applyBorder="1" applyFont="1"/>
    <xf borderId="45" fillId="0" fontId="33" numFmtId="165" xfId="0" applyBorder="1" applyFont="1" applyNumberFormat="1"/>
    <xf borderId="85" fillId="0" fontId="33" numFmtId="0" xfId="0" applyBorder="1" applyFont="1"/>
    <xf borderId="86" fillId="0" fontId="2" numFmtId="0" xfId="0" applyBorder="1" applyFont="1"/>
    <xf borderId="87" fillId="0" fontId="2" numFmtId="0" xfId="0" applyBorder="1" applyFont="1"/>
    <xf borderId="0" fillId="0" fontId="33" numFmtId="4" xfId="0" applyAlignment="1" applyFont="1" applyNumberFormat="1">
      <alignment horizontal="right"/>
    </xf>
    <xf borderId="0" fillId="0" fontId="33" numFmtId="165" xfId="0" applyAlignment="1" applyFont="1" applyNumberFormat="1">
      <alignment horizontal="right"/>
    </xf>
    <xf borderId="0" fillId="0" fontId="35" numFmtId="9" xfId="0" applyFont="1" applyNumberFormat="1"/>
    <xf borderId="0" fillId="0" fontId="42" numFmtId="0" xfId="0" applyFont="1"/>
    <xf borderId="0" fillId="0" fontId="42" numFmtId="0" xfId="0" applyAlignment="1" applyFont="1">
      <alignment horizontal="center"/>
    </xf>
    <xf borderId="0" fillId="0" fontId="42" numFmtId="174" xfId="0" applyFont="1" applyNumberFormat="1"/>
    <xf borderId="28" fillId="8" fontId="26" numFmtId="0" xfId="0" applyAlignment="1" applyBorder="1" applyFont="1">
      <alignment horizontal="center" vertical="center"/>
    </xf>
    <xf borderId="28" fillId="8" fontId="26" numFmtId="174" xfId="0" applyAlignment="1" applyBorder="1" applyFont="1" applyNumberFormat="1">
      <alignment vertical="center"/>
    </xf>
    <xf borderId="28" fillId="8" fontId="26" numFmtId="174" xfId="0" applyAlignment="1" applyBorder="1" applyFont="1" applyNumberFormat="1">
      <alignment horizontal="center" vertical="center"/>
    </xf>
    <xf borderId="88" fillId="9" fontId="26" numFmtId="0" xfId="0" applyBorder="1" applyFont="1"/>
    <xf borderId="89" fillId="9" fontId="26" numFmtId="0" xfId="0" applyBorder="1" applyFont="1"/>
    <xf borderId="72" fillId="9" fontId="26" numFmtId="0" xfId="0" applyBorder="1" applyFont="1"/>
    <xf borderId="88" fillId="14" fontId="26" numFmtId="0" xfId="0" applyAlignment="1" applyBorder="1" applyFill="1" applyFont="1">
      <alignment horizontal="center"/>
    </xf>
    <xf borderId="67" fillId="14" fontId="26" numFmtId="0" xfId="0" applyAlignment="1" applyBorder="1" applyFont="1">
      <alignment horizontal="center"/>
    </xf>
    <xf borderId="90" fillId="0" fontId="2" numFmtId="0" xfId="0" applyBorder="1" applyFont="1"/>
    <xf borderId="89" fillId="14" fontId="26" numFmtId="0" xfId="0" applyBorder="1" applyFont="1"/>
    <xf borderId="72" fillId="14" fontId="26" numFmtId="0" xfId="0" applyBorder="1" applyFont="1"/>
    <xf borderId="72" fillId="14" fontId="26" numFmtId="174" xfId="0" applyBorder="1" applyFont="1" applyNumberFormat="1"/>
    <xf borderId="0" fillId="0" fontId="42" numFmtId="0" xfId="0" applyAlignment="1" applyFont="1">
      <alignment shrinkToFit="0" wrapText="1"/>
    </xf>
    <xf borderId="28" fillId="15" fontId="26" numFmtId="0" xfId="0" applyAlignment="1" applyBorder="1" applyFill="1" applyFont="1">
      <alignment horizontal="center" shrinkToFit="0" vertical="center" wrapText="1"/>
    </xf>
    <xf borderId="28" fillId="15" fontId="26" numFmtId="0" xfId="0" applyAlignment="1" applyBorder="1" applyFont="1">
      <alignment shrinkToFit="0" vertical="center" wrapText="1"/>
    </xf>
    <xf borderId="28" fillId="15" fontId="26" numFmtId="174" xfId="0" applyAlignment="1" applyBorder="1" applyFont="1" applyNumberFormat="1">
      <alignment shrinkToFit="0" vertical="center" wrapText="1"/>
    </xf>
    <xf borderId="28" fillId="0" fontId="42" numFmtId="0" xfId="0" applyAlignment="1" applyBorder="1" applyFont="1">
      <alignment horizontal="center"/>
    </xf>
    <xf borderId="28" fillId="0" fontId="42" numFmtId="0" xfId="0" applyBorder="1" applyFont="1"/>
    <xf borderId="28" fillId="0" fontId="42" numFmtId="174" xfId="0" applyBorder="1" applyFont="1" applyNumberFormat="1"/>
    <xf borderId="24" fillId="16" fontId="26" numFmtId="0" xfId="0" applyAlignment="1" applyBorder="1" applyFill="1" applyFont="1">
      <alignment horizontal="center"/>
    </xf>
    <xf borderId="91" fillId="16" fontId="26" numFmtId="0" xfId="0" applyAlignment="1" applyBorder="1" applyFont="1">
      <alignment horizontal="center"/>
    </xf>
    <xf borderId="92" fillId="0" fontId="2" numFmtId="0" xfId="0" applyBorder="1" applyFont="1"/>
    <xf borderId="24" fillId="16" fontId="42" numFmtId="0" xfId="0" applyAlignment="1" applyBorder="1" applyFont="1">
      <alignment horizontal="center"/>
    </xf>
    <xf borderId="24" fillId="16" fontId="26" numFmtId="174" xfId="0" applyBorder="1" applyFont="1" applyNumberFormat="1"/>
    <xf borderId="24" fillId="16" fontId="42" numFmtId="174" xfId="0" applyBorder="1" applyFont="1" applyNumberFormat="1"/>
    <xf borderId="0" fillId="0" fontId="43" numFmtId="0" xfId="0" applyFont="1"/>
    <xf borderId="0" fillId="0" fontId="15" numFmtId="4" xfId="0" applyFont="1" applyNumberFormat="1"/>
    <xf borderId="0" fillId="0" fontId="44" numFmtId="165" xfId="0" applyAlignment="1" applyFont="1" applyNumberFormat="1">
      <alignment vertical="top"/>
    </xf>
    <xf borderId="0" fillId="0" fontId="45" numFmtId="0" xfId="0" applyAlignment="1" applyFont="1">
      <alignment vertical="top"/>
    </xf>
    <xf borderId="0" fillId="0" fontId="46" numFmtId="0" xfId="0" applyAlignment="1" applyFont="1">
      <alignment vertical="top"/>
    </xf>
    <xf borderId="0" fillId="0" fontId="44" numFmtId="0" xfId="0" applyAlignment="1" applyFont="1">
      <alignment vertical="top"/>
    </xf>
    <xf borderId="0" fillId="0" fontId="47" numFmtId="0" xfId="0" applyAlignment="1" applyFont="1">
      <alignment vertical="top"/>
    </xf>
    <xf borderId="93" fillId="0" fontId="48" numFmtId="0" xfId="0" applyAlignment="1" applyBorder="1" applyFont="1">
      <alignment horizontal="center" vertical="top"/>
    </xf>
    <xf borderId="93" fillId="0" fontId="2" numFmtId="0" xfId="0" applyBorder="1" applyFont="1"/>
    <xf borderId="0" fillId="0" fontId="49" numFmtId="0" xfId="0" applyAlignment="1" applyFont="1">
      <alignment vertical="top"/>
    </xf>
    <xf borderId="0" fillId="0" fontId="10" numFmtId="0" xfId="0" applyAlignment="1" applyFont="1">
      <alignment vertical="top"/>
    </xf>
    <xf borderId="0" fillId="0" fontId="10" numFmtId="165" xfId="0" applyAlignment="1" applyFont="1" applyNumberFormat="1">
      <alignment vertical="top"/>
    </xf>
    <xf borderId="0" fillId="0" fontId="10" numFmtId="15" xfId="0" applyAlignment="1" applyFont="1" applyNumberFormat="1">
      <alignment horizontal="left" vertical="top"/>
    </xf>
    <xf quotePrefix="1" borderId="0" fillId="0" fontId="10" numFmtId="165" xfId="0" applyAlignment="1" applyFont="1" applyNumberFormat="1">
      <alignment vertical="top"/>
    </xf>
    <xf borderId="9" fillId="0" fontId="10" numFmtId="0" xfId="0" applyAlignment="1" applyBorder="1" applyFont="1">
      <alignment vertical="top"/>
    </xf>
    <xf borderId="9" fillId="0" fontId="10" numFmtId="165" xfId="0" applyAlignment="1" applyBorder="1" applyFont="1" applyNumberFormat="1">
      <alignment vertical="top"/>
    </xf>
    <xf borderId="0" fillId="0" fontId="50" numFmtId="0" xfId="0" applyAlignment="1" applyFont="1">
      <alignment vertical="top"/>
    </xf>
    <xf borderId="0" fillId="0" fontId="10" numFmtId="0" xfId="0" applyAlignment="1" applyFont="1">
      <alignment vertical="center"/>
    </xf>
    <xf borderId="0" fillId="0" fontId="10" numFmtId="165" xfId="0" applyAlignment="1" applyFont="1" applyNumberFormat="1">
      <alignment vertical="center"/>
    </xf>
    <xf borderId="50" fillId="5" fontId="50" numFmtId="0" xfId="0" applyAlignment="1" applyBorder="1" applyFont="1">
      <alignment horizontal="center" vertical="center"/>
    </xf>
    <xf borderId="94" fillId="5" fontId="50" numFmtId="0" xfId="0" applyAlignment="1" applyBorder="1" applyFont="1">
      <alignment horizontal="center" vertical="center"/>
    </xf>
    <xf borderId="41" fillId="0" fontId="2" numFmtId="0" xfId="0" applyBorder="1" applyFont="1"/>
    <xf borderId="51" fillId="5" fontId="50" numFmtId="0" xfId="0" applyAlignment="1" applyBorder="1" applyFont="1">
      <alignment horizontal="center" shrinkToFit="0" vertical="center" wrapText="1"/>
    </xf>
    <xf borderId="51" fillId="5" fontId="50" numFmtId="0" xfId="0" applyAlignment="1" applyBorder="1" applyFont="1">
      <alignment horizontal="center" textRotation="90" vertical="center"/>
    </xf>
    <xf borderId="51" fillId="5" fontId="50" numFmtId="0" xfId="0" applyAlignment="1" applyBorder="1" applyFont="1">
      <alignment horizontal="center" vertical="center"/>
    </xf>
    <xf borderId="81" fillId="5" fontId="50" numFmtId="165" xfId="0" applyAlignment="1" applyBorder="1" applyFont="1" applyNumberFormat="1">
      <alignment horizontal="center" vertical="center"/>
    </xf>
    <xf borderId="95" fillId="0" fontId="2" numFmtId="0" xfId="0" applyBorder="1" applyFont="1"/>
    <xf borderId="96" fillId="0" fontId="2" numFmtId="0" xfId="0" applyBorder="1" applyFont="1"/>
    <xf borderId="31" fillId="0" fontId="2" numFmtId="0" xfId="0" applyBorder="1" applyFont="1"/>
    <xf borderId="23" fillId="5" fontId="50" numFmtId="0" xfId="0" applyAlignment="1" applyBorder="1" applyFont="1">
      <alignment horizontal="center" vertical="center"/>
    </xf>
    <xf borderId="97" fillId="5" fontId="50" numFmtId="0" xfId="0" applyAlignment="1" applyBorder="1" applyFont="1">
      <alignment horizontal="center" vertical="center"/>
    </xf>
    <xf borderId="98" fillId="0" fontId="2" numFmtId="0" xfId="0" applyBorder="1" applyFont="1"/>
    <xf borderId="25" fillId="5" fontId="50" numFmtId="0" xfId="0" applyAlignment="1" applyBorder="1" applyFont="1">
      <alignment horizontal="center" vertical="center"/>
    </xf>
    <xf borderId="99" fillId="5" fontId="50" numFmtId="0" xfId="0" applyAlignment="1" applyBorder="1" applyFont="1">
      <alignment horizontal="center" vertical="center"/>
    </xf>
    <xf borderId="100" fillId="0" fontId="2" numFmtId="0" xfId="0" applyBorder="1" applyFont="1"/>
    <xf borderId="43" fillId="0" fontId="10" numFmtId="0" xfId="0" applyAlignment="1" applyBorder="1" applyFont="1">
      <alignment vertical="center"/>
    </xf>
    <xf borderId="0" fillId="0" fontId="50" numFmtId="0" xfId="0" applyAlignment="1" applyFont="1">
      <alignment vertical="center"/>
    </xf>
    <xf borderId="44" fillId="0" fontId="50" numFmtId="0" xfId="0" applyAlignment="1" applyBorder="1" applyFont="1">
      <alignment vertical="center"/>
    </xf>
    <xf borderId="101" fillId="17" fontId="50" numFmtId="0" xfId="0" applyAlignment="1" applyBorder="1" applyFill="1" applyFont="1">
      <alignment vertical="center"/>
    </xf>
    <xf borderId="88" fillId="17" fontId="50" numFmtId="0" xfId="0" applyAlignment="1" applyBorder="1" applyFont="1">
      <alignment vertical="center"/>
    </xf>
    <xf borderId="89" fillId="17" fontId="50" numFmtId="0" xfId="0" applyAlignment="1" applyBorder="1" applyFont="1">
      <alignment vertical="center"/>
    </xf>
    <xf borderId="72" fillId="17" fontId="50" numFmtId="0" xfId="0" applyAlignment="1" applyBorder="1" applyFont="1">
      <alignment vertical="center"/>
    </xf>
    <xf borderId="28" fillId="17" fontId="50" numFmtId="0" xfId="0" applyAlignment="1" applyBorder="1" applyFont="1">
      <alignment horizontal="center" vertical="center"/>
    </xf>
    <xf borderId="28" fillId="17" fontId="50" numFmtId="4" xfId="0" applyAlignment="1" applyBorder="1" applyFont="1" applyNumberFormat="1">
      <alignment vertical="center"/>
    </xf>
    <xf borderId="67" fillId="17" fontId="50" numFmtId="4" xfId="0" applyAlignment="1" applyBorder="1" applyFont="1" applyNumberFormat="1">
      <alignment vertical="center"/>
    </xf>
    <xf borderId="102" fillId="0" fontId="2" numFmtId="0" xfId="0" applyBorder="1" applyFont="1"/>
    <xf borderId="61" fillId="0" fontId="10" numFmtId="0" xfId="0" applyAlignment="1" applyBorder="1" applyFont="1">
      <alignment horizontal="center" vertical="center"/>
    </xf>
    <xf borderId="67" fillId="0" fontId="10" numFmtId="0" xfId="0" applyAlignment="1" applyBorder="1" applyFont="1">
      <alignment horizontal="left" vertical="center"/>
    </xf>
    <xf borderId="28" fillId="0" fontId="10" numFmtId="0" xfId="0" applyAlignment="1" applyBorder="1" applyFont="1">
      <alignment vertical="center"/>
    </xf>
    <xf borderId="28" fillId="0" fontId="10" numFmtId="0" xfId="0" applyAlignment="1" applyBorder="1" applyFont="1">
      <alignment horizontal="center" vertical="center"/>
    </xf>
    <xf borderId="28" fillId="0" fontId="10" numFmtId="4" xfId="0" applyAlignment="1" applyBorder="1" applyFont="1" applyNumberFormat="1">
      <alignment vertical="center"/>
    </xf>
    <xf borderId="67" fillId="0" fontId="10" numFmtId="4" xfId="0" applyAlignment="1" applyBorder="1" applyFont="1" applyNumberFormat="1">
      <alignment horizontal="right" vertical="center"/>
    </xf>
    <xf borderId="67" fillId="0" fontId="10" numFmtId="0" xfId="0" applyAlignment="1" applyBorder="1" applyFont="1">
      <alignment horizontal="center" vertical="center"/>
    </xf>
    <xf borderId="28" fillId="0" fontId="10" numFmtId="0" xfId="0" applyAlignment="1" applyBorder="1" applyFont="1">
      <alignment shrinkToFit="0" vertical="center" wrapText="1"/>
    </xf>
    <xf borderId="67" fillId="0" fontId="10" numFmtId="4" xfId="0" applyAlignment="1" applyBorder="1" applyFont="1" applyNumberFormat="1">
      <alignment horizontal="center" vertical="center"/>
    </xf>
    <xf borderId="67" fillId="0" fontId="10" numFmtId="0" xfId="0" applyAlignment="1" applyBorder="1" applyFont="1">
      <alignment horizontal="left" shrinkToFit="0" wrapText="1"/>
    </xf>
    <xf borderId="28" fillId="0" fontId="10" numFmtId="0" xfId="0" applyAlignment="1" applyBorder="1" applyFont="1">
      <alignment shrinkToFit="0" wrapText="1"/>
    </xf>
    <xf borderId="20" fillId="0" fontId="10" numFmtId="0" xfId="0" applyAlignment="1" applyBorder="1" applyFont="1">
      <alignment horizontal="center" vertical="center"/>
    </xf>
    <xf borderId="28" fillId="0" fontId="10" numFmtId="0" xfId="0" applyBorder="1" applyFont="1"/>
    <xf borderId="67" fillId="0" fontId="10" numFmtId="0" xfId="0" applyAlignment="1" applyBorder="1" applyFont="1">
      <alignment vertical="center"/>
    </xf>
    <xf borderId="20" fillId="0" fontId="10" numFmtId="0" xfId="0" applyAlignment="1" applyBorder="1" applyFont="1">
      <alignment vertical="center"/>
    </xf>
    <xf borderId="102" fillId="0" fontId="10" numFmtId="4" xfId="0" applyAlignment="1" applyBorder="1" applyFont="1" applyNumberFormat="1">
      <alignment horizontal="right" vertical="center"/>
    </xf>
    <xf borderId="103" fillId="17" fontId="50" numFmtId="0" xfId="0" applyAlignment="1" applyBorder="1" applyFont="1">
      <alignment vertical="center"/>
    </xf>
    <xf borderId="28" fillId="0" fontId="10" numFmtId="170" xfId="0" applyAlignment="1" applyBorder="1" applyFont="1" applyNumberFormat="1">
      <alignment horizontal="center"/>
    </xf>
    <xf borderId="0" fillId="0" fontId="10" numFmtId="4" xfId="0" applyAlignment="1" applyFont="1" applyNumberFormat="1">
      <alignment vertical="center"/>
    </xf>
    <xf borderId="27" fillId="0" fontId="10" numFmtId="0" xfId="0" applyAlignment="1" applyBorder="1" applyFont="1">
      <alignment vertical="center"/>
    </xf>
    <xf borderId="102" fillId="0" fontId="51" numFmtId="0" xfId="0" applyAlignment="1" applyBorder="1" applyFont="1">
      <alignment horizontal="right" vertical="center"/>
    </xf>
    <xf borderId="28" fillId="0" fontId="51" numFmtId="0" xfId="0" applyAlignment="1" applyBorder="1" applyFont="1">
      <alignment horizontal="center"/>
    </xf>
    <xf borderId="28" fillId="0" fontId="10" numFmtId="39" xfId="0" applyBorder="1" applyFont="1" applyNumberFormat="1"/>
    <xf borderId="28" fillId="0" fontId="10" numFmtId="174" xfId="0" applyAlignment="1" applyBorder="1" applyFont="1" applyNumberFormat="1">
      <alignment vertical="center"/>
    </xf>
    <xf borderId="0" fillId="0" fontId="51" numFmtId="0" xfId="0" applyFont="1"/>
    <xf borderId="72" fillId="17" fontId="50" numFmtId="0" xfId="0" applyAlignment="1" applyBorder="1" applyFont="1">
      <alignment horizontal="center" vertical="center"/>
    </xf>
    <xf borderId="67" fillId="17" fontId="50" numFmtId="4" xfId="0" applyAlignment="1" applyBorder="1" applyFont="1" applyNumberFormat="1">
      <alignment horizontal="right" vertical="center"/>
    </xf>
    <xf borderId="58" fillId="0" fontId="10" numFmtId="0" xfId="0" applyAlignment="1" applyBorder="1" applyFont="1">
      <alignment horizontal="center" vertical="center"/>
    </xf>
    <xf borderId="8" fillId="0" fontId="10" numFmtId="0" xfId="0" applyAlignment="1" applyBorder="1" applyFont="1">
      <alignment vertical="center"/>
    </xf>
    <xf borderId="9" fillId="0" fontId="10" numFmtId="0" xfId="0" applyAlignment="1" applyBorder="1" applyFont="1">
      <alignment vertical="center"/>
    </xf>
    <xf borderId="59" fillId="0" fontId="10" numFmtId="0" xfId="0" applyAlignment="1" applyBorder="1" applyFont="1">
      <alignment horizontal="center" vertical="center"/>
    </xf>
    <xf borderId="59" fillId="0" fontId="10" numFmtId="4" xfId="0" applyAlignment="1" applyBorder="1" applyFont="1" applyNumberFormat="1">
      <alignment horizontal="right" vertical="center"/>
    </xf>
    <xf borderId="67" fillId="0" fontId="50" numFmtId="0" xfId="0" applyAlignment="1" applyBorder="1" applyFont="1">
      <alignment vertical="center"/>
    </xf>
    <xf quotePrefix="1" borderId="67" fillId="0" fontId="52" numFmtId="0" xfId="0" applyAlignment="1" applyBorder="1" applyFont="1">
      <alignment vertical="center"/>
    </xf>
    <xf borderId="27" fillId="0" fontId="52" numFmtId="0" xfId="0" applyAlignment="1" applyBorder="1" applyFont="1">
      <alignment vertical="center"/>
    </xf>
    <xf borderId="28" fillId="0" fontId="10" numFmtId="4" xfId="0" applyAlignment="1" applyBorder="1" applyFont="1" applyNumberFormat="1">
      <alignment horizontal="center" vertical="center"/>
    </xf>
    <xf borderId="1" fillId="0" fontId="51" numFmtId="0" xfId="0" applyBorder="1" applyFont="1"/>
    <xf borderId="102" fillId="0" fontId="10" numFmtId="4" xfId="0" applyAlignment="1" applyBorder="1" applyFont="1" applyNumberFormat="1">
      <alignment vertical="center"/>
    </xf>
    <xf borderId="67" fillId="0" fontId="10" numFmtId="4" xfId="0" applyAlignment="1" applyBorder="1" applyFont="1" applyNumberFormat="1">
      <alignment vertical="center"/>
    </xf>
    <xf borderId="43" fillId="0" fontId="51" numFmtId="0" xfId="0" applyBorder="1" applyFont="1"/>
    <xf borderId="44" fillId="0" fontId="51" numFmtId="0" xfId="0" applyBorder="1" applyFont="1"/>
    <xf borderId="104" fillId="5" fontId="10" numFmtId="0" xfId="0" applyAlignment="1" applyBorder="1" applyFont="1">
      <alignment vertical="center"/>
    </xf>
    <xf borderId="22" fillId="5" fontId="10" numFmtId="0" xfId="0" applyAlignment="1" applyBorder="1" applyFont="1">
      <alignment vertical="center"/>
    </xf>
    <xf borderId="22" fillId="5" fontId="50" numFmtId="0" xfId="0" applyAlignment="1" applyBorder="1" applyFont="1">
      <alignment vertical="center"/>
    </xf>
    <xf borderId="105" fillId="5" fontId="50" numFmtId="171" xfId="0" applyAlignment="1" applyBorder="1" applyFont="1" applyNumberFormat="1">
      <alignment horizontal="right" vertical="center"/>
    </xf>
    <xf borderId="106" fillId="5" fontId="10" numFmtId="0" xfId="0" applyAlignment="1" applyBorder="1" applyFont="1">
      <alignment vertical="center"/>
    </xf>
    <xf borderId="24" fillId="5" fontId="10" numFmtId="0" xfId="0" applyAlignment="1" applyBorder="1" applyFont="1">
      <alignment vertical="center"/>
    </xf>
    <xf borderId="24" fillId="5" fontId="50" numFmtId="0" xfId="0" applyBorder="1" applyFont="1"/>
    <xf borderId="26" fillId="5" fontId="50" numFmtId="0" xfId="0" applyBorder="1" applyFont="1"/>
    <xf borderId="107" fillId="5" fontId="50" numFmtId="171" xfId="0" applyAlignment="1" applyBorder="1" applyFont="1" applyNumberFormat="1">
      <alignment horizontal="right"/>
    </xf>
    <xf borderId="108" fillId="5" fontId="10" numFmtId="0" xfId="0" applyAlignment="1" applyBorder="1" applyFont="1">
      <alignment vertical="center"/>
    </xf>
    <xf borderId="109" fillId="5" fontId="10" numFmtId="0" xfId="0" applyAlignment="1" applyBorder="1" applyFont="1">
      <alignment vertical="center"/>
    </xf>
    <xf borderId="109" fillId="5" fontId="50" numFmtId="0" xfId="0" applyBorder="1" applyFont="1"/>
    <xf borderId="110" fillId="5" fontId="50" numFmtId="0" xfId="0" applyBorder="1" applyFont="1"/>
    <xf borderId="111" fillId="5" fontId="50" numFmtId="171" xfId="0" applyAlignment="1" applyBorder="1" applyFont="1" applyNumberFormat="1">
      <alignment horizontal="center"/>
    </xf>
    <xf borderId="0" fillId="0" fontId="53" numFmtId="0" xfId="0" applyFont="1"/>
    <xf borderId="0" fillId="0" fontId="54" numFmtId="0" xfId="0" applyFont="1"/>
    <xf borderId="0" fillId="0" fontId="55" numFmtId="0" xfId="0" applyAlignment="1" applyFont="1">
      <alignment vertical="top"/>
    </xf>
    <xf borderId="0" fillId="0" fontId="9" numFmtId="0" xfId="0" applyAlignment="1" applyFont="1">
      <alignment vertical="center"/>
    </xf>
    <xf borderId="0" fillId="0" fontId="9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2.png"/><Relationship Id="rId3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95</xdr:col>
      <xdr:colOff>85725</xdr:colOff>
      <xdr:row>0</xdr:row>
      <xdr:rowOff>19050</xdr:rowOff>
    </xdr:from>
    <xdr:ext cx="3105150" cy="5905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15</xdr:col>
      <xdr:colOff>638175</xdr:colOff>
      <xdr:row>19</xdr:row>
      <xdr:rowOff>123825</xdr:rowOff>
    </xdr:from>
    <xdr:ext cx="2895600" cy="256794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161925</xdr:rowOff>
    </xdr:from>
    <xdr:ext cx="2486025" cy="7620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166</xdr:row>
      <xdr:rowOff>19050</xdr:rowOff>
    </xdr:from>
    <xdr:ext cx="1752600" cy="971550"/>
    <xdr:pic>
      <xdr:nvPicPr>
        <xdr:cNvPr descr="ttd-vieta_Page_2.jpg" id="0" name="image3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 fitToPage="1"/>
  </sheetPr>
  <sheetViews>
    <sheetView workbookViewId="0"/>
  </sheetViews>
  <sheetFormatPr customHeight="1" defaultColWidth="11.22" defaultRowHeight="15.0"/>
  <cols>
    <col customWidth="1" min="1" max="21" width="2.0"/>
    <col customWidth="1" min="22" max="22" width="2.67"/>
    <col customWidth="1" min="23" max="25" width="2.0"/>
    <col customWidth="1" min="26" max="26" width="2.67"/>
    <col customWidth="1" min="27" max="27" width="2.11"/>
    <col customWidth="1" min="28" max="29" width="2.0"/>
    <col customWidth="1" min="30" max="30" width="2.44"/>
    <col customWidth="1" min="31" max="45" width="2.0"/>
    <col customWidth="1" min="46" max="46" width="3.11"/>
    <col customWidth="1" min="47" max="70" width="2.0"/>
    <col customWidth="1" min="71" max="71" width="4.11"/>
    <col customWidth="1" min="72" max="86" width="2.0"/>
    <col customWidth="1" min="87" max="87" width="3.0"/>
    <col customWidth="1" min="88" max="88" width="2.0"/>
    <col customWidth="1" min="89" max="92" width="2.11"/>
    <col customWidth="1" min="93" max="93" width="2.44"/>
    <col customWidth="1" min="94" max="94" width="2.67"/>
    <col customWidth="1" min="95" max="99" width="2.0"/>
    <col customWidth="1" min="100" max="100" width="2.67"/>
    <col customWidth="1" min="101" max="101" width="3.67"/>
    <col customWidth="1" min="102" max="102" width="2.44"/>
    <col customWidth="1" min="103" max="106" width="2.0"/>
    <col customWidth="1" min="107" max="107" width="3.0"/>
    <col customWidth="1" min="108" max="108" width="2.44"/>
    <col customWidth="1" min="109" max="110" width="2.67"/>
    <col customWidth="1" min="111" max="111" width="2.0"/>
  </cols>
  <sheetData>
    <row r="1" ht="9.75" customHeight="1">
      <c r="A1" s="1"/>
      <c r="B1" s="2"/>
      <c r="C1" s="3"/>
      <c r="D1" s="4" t="s">
        <v>0</v>
      </c>
      <c r="E1" s="2"/>
      <c r="F1" s="2"/>
      <c r="G1" s="2"/>
      <c r="H1" s="2"/>
      <c r="I1" s="2"/>
      <c r="J1" s="2"/>
      <c r="K1" s="2"/>
      <c r="L1" s="2"/>
      <c r="M1" s="2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8"/>
      <c r="DG1" s="9"/>
    </row>
    <row r="2" ht="9.75" customHeight="1">
      <c r="A2" s="10"/>
      <c r="C2" s="11"/>
      <c r="N2" s="12"/>
      <c r="O2" s="13"/>
      <c r="P2" s="13"/>
      <c r="Q2" s="13"/>
      <c r="R2" s="13"/>
      <c r="S2" s="13"/>
      <c r="T2" s="14" t="s">
        <v>1</v>
      </c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6"/>
      <c r="DG2" s="9"/>
    </row>
    <row r="3" ht="9.75" customHeight="1">
      <c r="A3" s="10"/>
      <c r="C3" s="11"/>
      <c r="N3" s="12"/>
      <c r="O3" s="13"/>
      <c r="P3" s="13"/>
      <c r="Q3" s="13"/>
      <c r="R3" s="13"/>
      <c r="S3" s="13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6"/>
      <c r="DG3" s="9"/>
    </row>
    <row r="4" ht="9.75" customHeight="1">
      <c r="A4" s="10"/>
      <c r="C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6"/>
      <c r="DG4" s="9"/>
    </row>
    <row r="5" ht="9.75" customHeight="1">
      <c r="A5" s="10"/>
      <c r="C5" s="11"/>
      <c r="N5" s="12"/>
      <c r="O5" s="17"/>
      <c r="Q5" s="18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6"/>
      <c r="DG5" s="9"/>
    </row>
    <row r="6" ht="9.75" customHeight="1">
      <c r="A6" s="10"/>
      <c r="C6" s="11"/>
      <c r="D6" s="19" t="s">
        <v>2</v>
      </c>
      <c r="N6" s="12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6"/>
      <c r="DG6" s="9"/>
    </row>
    <row r="7" ht="9.75" customHeight="1">
      <c r="A7" s="10"/>
      <c r="C7" s="11"/>
      <c r="N7" s="12"/>
      <c r="Q7" s="20"/>
      <c r="R7" s="2"/>
      <c r="S7" s="5"/>
      <c r="T7" s="21"/>
      <c r="U7" s="22" t="s">
        <v>3</v>
      </c>
      <c r="AE7" s="12"/>
      <c r="AF7" s="20"/>
      <c r="AG7" s="2"/>
      <c r="AH7" s="5"/>
      <c r="AI7" s="23"/>
      <c r="AJ7" s="22" t="s">
        <v>4</v>
      </c>
      <c r="AS7" s="12"/>
      <c r="AT7" s="20"/>
      <c r="AU7" s="2"/>
      <c r="AV7" s="5"/>
      <c r="AW7" s="21"/>
      <c r="AX7" s="22" t="s">
        <v>5</v>
      </c>
      <c r="BF7" s="12"/>
      <c r="BG7" s="20"/>
      <c r="BH7" s="2"/>
      <c r="BI7" s="5"/>
      <c r="BJ7" s="21"/>
      <c r="BK7" s="22" t="s">
        <v>6</v>
      </c>
      <c r="BS7" s="12"/>
      <c r="BT7" s="20" t="s">
        <v>7</v>
      </c>
      <c r="BU7" s="2"/>
      <c r="BV7" s="5"/>
      <c r="BW7" s="23"/>
      <c r="BX7" s="22" t="s">
        <v>8</v>
      </c>
      <c r="CG7" s="17" t="s">
        <v>9</v>
      </c>
      <c r="CP7" s="24" t="s">
        <v>10</v>
      </c>
      <c r="DF7" s="12"/>
      <c r="DG7" s="9"/>
    </row>
    <row r="8" ht="9.75" customHeight="1">
      <c r="A8" s="10"/>
      <c r="C8" s="11"/>
      <c r="N8" s="12"/>
      <c r="Q8" s="10"/>
      <c r="S8" s="12"/>
      <c r="T8" s="10"/>
      <c r="AE8" s="12"/>
      <c r="AF8" s="10"/>
      <c r="AH8" s="12"/>
      <c r="AI8" s="10"/>
      <c r="AS8" s="12"/>
      <c r="AT8" s="10"/>
      <c r="AV8" s="12"/>
      <c r="AW8" s="10"/>
      <c r="BF8" s="12"/>
      <c r="BG8" s="10"/>
      <c r="BI8" s="12"/>
      <c r="BJ8" s="10"/>
      <c r="BS8" s="12"/>
      <c r="BT8" s="10"/>
      <c r="BV8" s="12"/>
      <c r="BW8" s="10"/>
      <c r="DF8" s="12"/>
      <c r="DG8" s="9"/>
    </row>
    <row r="9" ht="9.75" customHeight="1">
      <c r="A9" s="10"/>
      <c r="C9" s="11"/>
      <c r="N9" s="12"/>
      <c r="Q9" s="25"/>
      <c r="R9" s="26"/>
      <c r="S9" s="27"/>
      <c r="T9" s="10"/>
      <c r="AE9" s="12"/>
      <c r="AF9" s="25"/>
      <c r="AG9" s="26"/>
      <c r="AH9" s="27"/>
      <c r="AI9" s="10"/>
      <c r="AS9" s="12"/>
      <c r="AT9" s="25"/>
      <c r="AU9" s="26"/>
      <c r="AV9" s="27"/>
      <c r="AW9" s="10"/>
      <c r="BF9" s="12"/>
      <c r="BG9" s="25"/>
      <c r="BH9" s="26"/>
      <c r="BI9" s="27"/>
      <c r="BJ9" s="10"/>
      <c r="BS9" s="12"/>
      <c r="BT9" s="25"/>
      <c r="BU9" s="26"/>
      <c r="BV9" s="27"/>
      <c r="BW9" s="10"/>
      <c r="DF9" s="12"/>
      <c r="DG9" s="9"/>
    </row>
    <row r="10" ht="9.75" customHeight="1">
      <c r="A10" s="10"/>
      <c r="C10" s="11"/>
      <c r="N10" s="12"/>
      <c r="Q10" s="17"/>
      <c r="DF10" s="12"/>
      <c r="DG10" s="9"/>
    </row>
    <row r="11" ht="9.75" customHeight="1">
      <c r="A11" s="10"/>
      <c r="C11" s="11"/>
      <c r="D11" s="19" t="s">
        <v>11</v>
      </c>
      <c r="N11" s="12"/>
      <c r="O11" s="26"/>
      <c r="P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7"/>
      <c r="DG11" s="9"/>
    </row>
    <row r="12" ht="9.75" customHeight="1">
      <c r="A12" s="10"/>
      <c r="C12" s="11"/>
      <c r="N12" s="12"/>
      <c r="O12" s="28"/>
      <c r="P12" s="28" t="s">
        <v>12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8" t="s">
        <v>13</v>
      </c>
      <c r="AC12" s="2"/>
      <c r="AD12" s="2"/>
      <c r="AE12" s="2"/>
      <c r="AF12" s="2"/>
      <c r="AG12" s="5"/>
      <c r="AH12" s="20"/>
      <c r="AI12" s="28" t="s">
        <v>14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8" t="s">
        <v>13</v>
      </c>
      <c r="AX12" s="2"/>
      <c r="AY12" s="2"/>
      <c r="AZ12" s="2"/>
      <c r="BA12" s="2"/>
      <c r="BB12" s="5"/>
      <c r="BC12" s="20"/>
      <c r="BD12" s="28" t="s">
        <v>15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8" t="s">
        <v>13</v>
      </c>
      <c r="BQ12" s="2"/>
      <c r="BR12" s="2"/>
      <c r="BS12" s="2"/>
      <c r="BT12" s="2"/>
      <c r="BU12" s="5"/>
      <c r="BV12" s="20"/>
      <c r="BW12" s="28" t="s">
        <v>16</v>
      </c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5"/>
      <c r="CP12" s="20" t="s">
        <v>17</v>
      </c>
      <c r="CQ12" s="2"/>
      <c r="CR12" s="2"/>
      <c r="CS12" s="2"/>
      <c r="CT12" s="2"/>
      <c r="CU12" s="2"/>
      <c r="CV12" s="2"/>
      <c r="CW12" s="2"/>
      <c r="CX12" s="5"/>
      <c r="CY12" s="29">
        <f>NOW()</f>
        <v>46082.64672</v>
      </c>
      <c r="CZ12" s="2"/>
      <c r="DA12" s="2"/>
      <c r="DB12" s="2"/>
      <c r="DC12" s="2"/>
      <c r="DD12" s="2"/>
      <c r="DE12" s="2"/>
      <c r="DF12" s="30"/>
      <c r="DG12" s="9"/>
    </row>
    <row r="13" ht="9.75" customHeight="1">
      <c r="A13" s="10"/>
      <c r="C13" s="11"/>
      <c r="N13" s="12"/>
      <c r="AG13" s="12"/>
      <c r="AH13" s="10"/>
      <c r="BB13" s="12"/>
      <c r="BC13" s="10"/>
      <c r="BU13" s="12"/>
      <c r="BV13" s="10"/>
      <c r="CO13" s="12"/>
      <c r="CP13" s="10"/>
      <c r="CX13" s="12"/>
      <c r="CY13" s="10"/>
      <c r="DF13" s="31"/>
      <c r="DG13" s="9"/>
    </row>
    <row r="14" ht="9.75" customHeight="1">
      <c r="A14" s="10"/>
      <c r="C14" s="11"/>
      <c r="N14" s="12"/>
      <c r="AG14" s="12"/>
      <c r="AH14" s="10"/>
      <c r="BB14" s="12"/>
      <c r="BC14" s="10"/>
      <c r="BU14" s="12"/>
      <c r="BV14" s="10"/>
      <c r="CO14" s="12"/>
      <c r="CP14" s="10"/>
      <c r="CX14" s="12"/>
      <c r="CY14" s="10"/>
      <c r="DF14" s="31"/>
      <c r="DG14" s="9"/>
    </row>
    <row r="15" ht="9.75" customHeight="1">
      <c r="A15" s="32"/>
      <c r="B15" s="33"/>
      <c r="C15" s="34"/>
      <c r="N15" s="12"/>
      <c r="O15" s="35" t="str">
        <f>$CX$21</f>
        <v>US $</v>
      </c>
      <c r="P15" s="36"/>
      <c r="AB15" s="37" t="str">
        <f>P15/CY71*100</f>
        <v>#REF!</v>
      </c>
      <c r="AF15" s="17" t="s">
        <v>18</v>
      </c>
      <c r="AG15" s="12"/>
      <c r="AH15" s="35" t="str">
        <f>$CX$21</f>
        <v>US $</v>
      </c>
      <c r="AI15" s="36"/>
      <c r="AW15" s="38">
        <v>0.0</v>
      </c>
      <c r="BA15" s="17" t="s">
        <v>18</v>
      </c>
      <c r="BB15" s="12"/>
      <c r="BC15" s="35" t="str">
        <f>$CX$21</f>
        <v>US $</v>
      </c>
      <c r="BD15" s="36" t="str">
        <f>'P&amp;L'!J28</f>
        <v>#REF!</v>
      </c>
      <c r="BP15" s="39" t="str">
        <f>BD15/'P&amp;L'!J28*100</f>
        <v>#REF!</v>
      </c>
      <c r="BT15" s="17" t="s">
        <v>18</v>
      </c>
      <c r="BV15" s="35" t="str">
        <f>$CX$21</f>
        <v>US $</v>
      </c>
      <c r="BW15" s="36" t="str">
        <f>'P&amp;L'!J25</f>
        <v>#REF!</v>
      </c>
      <c r="CJ15" s="40" t="str">
        <f>BW15/CY71*100</f>
        <v>#REF!</v>
      </c>
      <c r="CN15" s="17" t="s">
        <v>18</v>
      </c>
      <c r="CP15" s="10"/>
      <c r="CX15" s="12"/>
      <c r="CY15" s="10"/>
      <c r="DF15" s="31"/>
      <c r="DG15" s="9"/>
    </row>
    <row r="16" ht="9.75" customHeight="1">
      <c r="A16" s="23"/>
      <c r="N16" s="12"/>
      <c r="O16" s="10"/>
      <c r="AG16" s="12"/>
      <c r="AH16" s="10"/>
      <c r="BB16" s="12"/>
      <c r="BC16" s="10"/>
      <c r="BV16" s="10"/>
      <c r="CP16" s="10"/>
      <c r="CX16" s="12"/>
      <c r="CY16" s="10"/>
      <c r="DF16" s="31"/>
      <c r="DG16" s="9"/>
    </row>
    <row r="17" ht="9.75" customHeight="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7"/>
      <c r="O17" s="25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7"/>
      <c r="AH17" s="25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7"/>
      <c r="BC17" s="25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5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5"/>
      <c r="CQ17" s="26"/>
      <c r="CR17" s="26"/>
      <c r="CS17" s="26"/>
      <c r="CT17" s="26"/>
      <c r="CU17" s="26"/>
      <c r="CV17" s="26"/>
      <c r="CW17" s="26"/>
      <c r="CX17" s="27"/>
      <c r="CY17" s="25"/>
      <c r="CZ17" s="26"/>
      <c r="DA17" s="26"/>
      <c r="DB17" s="26"/>
      <c r="DC17" s="26"/>
      <c r="DD17" s="26"/>
      <c r="DE17" s="26"/>
      <c r="DF17" s="41"/>
      <c r="DG17" s="9"/>
    </row>
    <row r="18" ht="9.75" customHeight="1">
      <c r="A18" s="20"/>
      <c r="B18" s="42" t="s">
        <v>19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5"/>
      <c r="S18" s="43"/>
      <c r="T18" s="42" t="s">
        <v>20</v>
      </c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5"/>
      <c r="AK18" s="28"/>
      <c r="AL18" s="42" t="s">
        <v>21</v>
      </c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5"/>
      <c r="BQ18" s="20"/>
      <c r="BR18" s="42" t="s">
        <v>22</v>
      </c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5"/>
      <c r="CO18" s="23" t="s">
        <v>23</v>
      </c>
      <c r="CW18" s="12"/>
      <c r="CX18" s="20" t="s">
        <v>24</v>
      </c>
      <c r="CY18" s="2"/>
      <c r="CZ18" s="2"/>
      <c r="DA18" s="2"/>
      <c r="DB18" s="2"/>
      <c r="DC18" s="2"/>
      <c r="DD18" s="2"/>
      <c r="DE18" s="2"/>
      <c r="DF18" s="5"/>
      <c r="DG18" s="9"/>
    </row>
    <row r="19" ht="9.75" customHeight="1">
      <c r="A19" s="10"/>
      <c r="R19" s="12"/>
      <c r="S19" s="10"/>
      <c r="AJ19" s="12"/>
      <c r="BP19" s="12"/>
      <c r="BQ19" s="10"/>
      <c r="CN19" s="12"/>
      <c r="CO19" s="10"/>
      <c r="CW19" s="12"/>
      <c r="CX19" s="10"/>
      <c r="DF19" s="12"/>
      <c r="DG19" s="9"/>
    </row>
    <row r="20" ht="9.75" customHeight="1">
      <c r="A20" s="10"/>
      <c r="R20" s="12"/>
      <c r="S20" s="10"/>
      <c r="AJ20" s="12"/>
      <c r="BP20" s="12"/>
      <c r="BQ20" s="10"/>
      <c r="CN20" s="12"/>
      <c r="CO20" s="10"/>
      <c r="CW20" s="12"/>
      <c r="CX20" s="10"/>
      <c r="DF20" s="12"/>
      <c r="DG20" s="9"/>
    </row>
    <row r="21" ht="9.75" customHeight="1">
      <c r="A21" s="10"/>
      <c r="B21" s="44"/>
      <c r="R21" s="12"/>
      <c r="S21" s="10"/>
      <c r="T21" s="45">
        <v>39986.0</v>
      </c>
      <c r="AJ21" s="12"/>
      <c r="AL21" s="46" t="s">
        <v>25</v>
      </c>
      <c r="BP21" s="12"/>
      <c r="BQ21" s="10"/>
      <c r="BR21" s="17" t="s">
        <v>26</v>
      </c>
      <c r="CN21" s="12"/>
      <c r="CO21" s="23"/>
      <c r="CW21" s="12"/>
      <c r="CX21" s="23" t="s">
        <v>27</v>
      </c>
      <c r="DF21" s="12"/>
      <c r="DG21" s="9"/>
    </row>
    <row r="22" ht="9.75" customHeight="1">
      <c r="A22" s="10"/>
      <c r="R22" s="12"/>
      <c r="S22" s="10"/>
      <c r="AJ22" s="12"/>
      <c r="BP22" s="12"/>
      <c r="BQ22" s="10"/>
      <c r="CN22" s="12"/>
      <c r="CO22" s="10"/>
      <c r="CW22" s="12"/>
      <c r="CX22" s="10"/>
      <c r="DF22" s="12"/>
      <c r="DG22" s="9"/>
    </row>
    <row r="23" ht="9.75" customHeight="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7"/>
      <c r="S23" s="25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7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7"/>
      <c r="BQ23" s="25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7"/>
      <c r="CO23" s="25"/>
      <c r="CP23" s="26"/>
      <c r="CQ23" s="26"/>
      <c r="CR23" s="26"/>
      <c r="CS23" s="26"/>
      <c r="CT23" s="26"/>
      <c r="CU23" s="26"/>
      <c r="CV23" s="26"/>
      <c r="CW23" s="27"/>
      <c r="CX23" s="25"/>
      <c r="CY23" s="26"/>
      <c r="CZ23" s="26"/>
      <c r="DA23" s="26"/>
      <c r="DB23" s="26"/>
      <c r="DC23" s="26"/>
      <c r="DD23" s="26"/>
      <c r="DE23" s="26"/>
      <c r="DF23" s="27"/>
      <c r="DG23" s="9"/>
    </row>
    <row r="24" ht="9.75" customHeight="1">
      <c r="A24" s="23"/>
      <c r="B24" s="22" t="s">
        <v>28</v>
      </c>
      <c r="R24" s="12"/>
      <c r="S24" s="23"/>
      <c r="T24" s="22" t="s">
        <v>29</v>
      </c>
      <c r="AJ24" s="12"/>
      <c r="AK24" s="20"/>
      <c r="AL24" s="42" t="s">
        <v>30</v>
      </c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5"/>
      <c r="BE24" s="20"/>
      <c r="BF24" s="42" t="s">
        <v>31</v>
      </c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5"/>
      <c r="BW24" s="20"/>
      <c r="BX24" s="42" t="s">
        <v>31</v>
      </c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5"/>
      <c r="CO24" s="23"/>
      <c r="CP24" s="42" t="s">
        <v>32</v>
      </c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5"/>
      <c r="DG24" s="9"/>
    </row>
    <row r="25" ht="9.75" customHeight="1">
      <c r="A25" s="10"/>
      <c r="R25" s="12"/>
      <c r="S25" s="10"/>
      <c r="AJ25" s="12"/>
      <c r="AK25" s="10"/>
      <c r="BD25" s="12"/>
      <c r="BE25" s="10"/>
      <c r="BV25" s="12"/>
      <c r="BW25" s="10"/>
      <c r="CN25" s="12"/>
      <c r="CO25" s="10"/>
      <c r="DF25" s="12"/>
      <c r="DG25" s="9"/>
    </row>
    <row r="26" ht="9.75" customHeight="1">
      <c r="A26" s="10"/>
      <c r="R26" s="12"/>
      <c r="S26" s="10"/>
      <c r="AJ26" s="12"/>
      <c r="AK26" s="10"/>
      <c r="BD26" s="12"/>
      <c r="BE26" s="10"/>
      <c r="BV26" s="12"/>
      <c r="BW26" s="10"/>
      <c r="CN26" s="12"/>
      <c r="CO26" s="10"/>
      <c r="DF26" s="12"/>
      <c r="DG26" s="9"/>
    </row>
    <row r="27" ht="9.75" customHeight="1">
      <c r="A27" s="10"/>
      <c r="R27" s="12"/>
      <c r="S27" s="10"/>
      <c r="T27" s="20" t="s">
        <v>33</v>
      </c>
      <c r="U27" s="5"/>
      <c r="V27" s="23"/>
      <c r="W27" s="47" t="s">
        <v>34</v>
      </c>
      <c r="AD27" s="17"/>
      <c r="AG27" s="22" t="s">
        <v>35</v>
      </c>
      <c r="AJ27" s="12"/>
      <c r="AK27" s="10"/>
      <c r="BD27" s="12"/>
      <c r="BE27" s="10"/>
      <c r="BF27" s="20" t="s">
        <v>7</v>
      </c>
      <c r="BG27" s="5"/>
      <c r="BH27" s="23"/>
      <c r="BJ27" s="48" t="s">
        <v>36</v>
      </c>
      <c r="BV27" s="12"/>
      <c r="BW27" s="10"/>
      <c r="BX27" s="49"/>
      <c r="BY27" s="50"/>
      <c r="BZ27" s="23"/>
      <c r="CB27" s="48" t="s">
        <v>37</v>
      </c>
      <c r="CN27" s="12"/>
      <c r="CO27" s="10"/>
      <c r="CP27" s="20"/>
      <c r="CQ27" s="5"/>
      <c r="CR27" s="51"/>
      <c r="CT27" s="22" t="s">
        <v>38</v>
      </c>
      <c r="DF27" s="12"/>
      <c r="DG27" s="9"/>
    </row>
    <row r="28" ht="9.75" customHeight="1">
      <c r="A28" s="10"/>
      <c r="B28" s="52">
        <f>T21+30</f>
        <v>40016</v>
      </c>
      <c r="R28" s="12"/>
      <c r="S28" s="10"/>
      <c r="T28" s="25"/>
      <c r="U28" s="27"/>
      <c r="V28" s="10"/>
      <c r="AD28" s="26"/>
      <c r="AE28" s="26"/>
      <c r="AF28" s="26"/>
      <c r="AJ28" s="12"/>
      <c r="AK28" s="10"/>
      <c r="AL28" s="45"/>
      <c r="BD28" s="12"/>
      <c r="BE28" s="10"/>
      <c r="BF28" s="25"/>
      <c r="BG28" s="27"/>
      <c r="BH28" s="10"/>
      <c r="BV28" s="12"/>
      <c r="BW28" s="10"/>
      <c r="BX28" s="53"/>
      <c r="BY28" s="54"/>
      <c r="BZ28" s="10"/>
      <c r="CN28" s="12"/>
      <c r="CO28" s="10"/>
      <c r="CP28" s="25"/>
      <c r="CQ28" s="27"/>
      <c r="CR28" s="10"/>
      <c r="DF28" s="12"/>
      <c r="DG28" s="9"/>
    </row>
    <row r="29" ht="9.75" customHeight="1">
      <c r="A29" s="10"/>
      <c r="R29" s="12"/>
      <c r="S29" s="10"/>
      <c r="T29" s="17"/>
      <c r="AJ29" s="12"/>
      <c r="AK29" s="10"/>
      <c r="BD29" s="12"/>
      <c r="BE29" s="10"/>
      <c r="BF29" s="17"/>
      <c r="BV29" s="12"/>
      <c r="BW29" s="10"/>
      <c r="BX29" s="17"/>
      <c r="CN29" s="12"/>
      <c r="CO29" s="10"/>
      <c r="CP29" s="17"/>
      <c r="DF29" s="12"/>
      <c r="DG29" s="9"/>
    </row>
    <row r="30" ht="9.75" customHeight="1">
      <c r="A30" s="10"/>
      <c r="R30" s="12"/>
      <c r="S30" s="10"/>
      <c r="T30" s="20"/>
      <c r="U30" s="5"/>
      <c r="V30" s="23"/>
      <c r="W30" s="22" t="s">
        <v>39</v>
      </c>
      <c r="AJ30" s="12"/>
      <c r="AK30" s="10"/>
      <c r="BD30" s="12"/>
      <c r="BE30" s="10"/>
      <c r="BF30" s="20"/>
      <c r="BG30" s="5"/>
      <c r="BH30" s="23"/>
      <c r="BJ30" s="22" t="s">
        <v>40</v>
      </c>
      <c r="BV30" s="12"/>
      <c r="BW30" s="10"/>
      <c r="BX30" s="20" t="s">
        <v>7</v>
      </c>
      <c r="BY30" s="5"/>
      <c r="BZ30" s="23"/>
      <c r="CB30" s="22" t="s">
        <v>41</v>
      </c>
      <c r="CN30" s="12"/>
      <c r="CO30" s="10"/>
      <c r="CP30" s="20"/>
      <c r="CQ30" s="5"/>
      <c r="CR30" s="23"/>
      <c r="CT30" s="22" t="s">
        <v>42</v>
      </c>
      <c r="DF30" s="12"/>
      <c r="DG30" s="9"/>
    </row>
    <row r="31" ht="9.75" customHeight="1">
      <c r="A31" s="10"/>
      <c r="R31" s="12"/>
      <c r="S31" s="10"/>
      <c r="T31" s="25"/>
      <c r="U31" s="27"/>
      <c r="V31" s="10"/>
      <c r="AJ31" s="12"/>
      <c r="AK31" s="10"/>
      <c r="BD31" s="12"/>
      <c r="BE31" s="10"/>
      <c r="BF31" s="25"/>
      <c r="BG31" s="27"/>
      <c r="BH31" s="10"/>
      <c r="BV31" s="12"/>
      <c r="BW31" s="10"/>
      <c r="BX31" s="25"/>
      <c r="BY31" s="27"/>
      <c r="BZ31" s="10"/>
      <c r="CN31" s="12"/>
      <c r="CO31" s="10"/>
      <c r="CP31" s="25"/>
      <c r="CQ31" s="27"/>
      <c r="CR31" s="10"/>
      <c r="DF31" s="12"/>
      <c r="DG31" s="9"/>
    </row>
    <row r="32" ht="9.75" customHeight="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7"/>
      <c r="S32" s="25"/>
      <c r="T32" s="55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7"/>
      <c r="AK32" s="25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7"/>
      <c r="BE32" s="25"/>
      <c r="BF32" s="55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7"/>
      <c r="BW32" s="25"/>
      <c r="BX32" s="55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7"/>
      <c r="CO32" s="25"/>
      <c r="CP32" s="55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7"/>
      <c r="DG32" s="9"/>
    </row>
    <row r="33" ht="9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5"/>
      <c r="M33" s="56"/>
      <c r="N33" s="2"/>
      <c r="O33" s="57"/>
      <c r="P33" s="2"/>
      <c r="Q33" s="2"/>
      <c r="R33" s="2"/>
      <c r="S33" s="2"/>
      <c r="T33" s="2"/>
      <c r="U33" s="2"/>
      <c r="V33" s="28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42"/>
      <c r="AJ33" s="5"/>
      <c r="AK33" s="1" t="s">
        <v>44</v>
      </c>
      <c r="AL33" s="2"/>
      <c r="AM33" s="2"/>
      <c r="AN33" s="2"/>
      <c r="AO33" s="2"/>
      <c r="AP33" s="2"/>
      <c r="AQ33" s="2"/>
      <c r="AR33" s="2"/>
      <c r="AS33" s="2"/>
      <c r="AT33" s="2"/>
      <c r="AU33" s="5"/>
      <c r="AV33" s="56"/>
      <c r="AW33" s="2"/>
      <c r="AX33" s="57"/>
      <c r="AY33" s="2"/>
      <c r="AZ33" s="2"/>
      <c r="BA33" s="2"/>
      <c r="BB33" s="2"/>
      <c r="BC33" s="2"/>
      <c r="BD33" s="2"/>
      <c r="BE33" s="28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42"/>
      <c r="BV33" s="5"/>
      <c r="BW33" s="1" t="s">
        <v>45</v>
      </c>
      <c r="BX33" s="2"/>
      <c r="BY33" s="2"/>
      <c r="BZ33" s="2"/>
      <c r="CA33" s="2"/>
      <c r="CB33" s="2"/>
      <c r="CC33" s="2"/>
      <c r="CD33" s="2"/>
      <c r="CE33" s="5"/>
      <c r="CF33" s="56"/>
      <c r="CG33" s="2"/>
      <c r="CH33" s="57"/>
      <c r="CI33" s="2"/>
      <c r="CJ33" s="2"/>
      <c r="CK33" s="2"/>
      <c r="CL33" s="2"/>
      <c r="CM33" s="2"/>
      <c r="CN33" s="2"/>
      <c r="CO33" s="28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42"/>
      <c r="DF33" s="5"/>
      <c r="DG33" s="9"/>
    </row>
    <row r="34" ht="9.75" customHeight="1">
      <c r="A34" s="10"/>
      <c r="L34" s="12"/>
      <c r="M34" s="10"/>
      <c r="AJ34" s="12"/>
      <c r="AK34" s="10"/>
      <c r="AU34" s="12"/>
      <c r="AV34" s="10"/>
      <c r="BV34" s="12"/>
      <c r="BW34" s="10"/>
      <c r="CE34" s="12"/>
      <c r="CF34" s="10"/>
      <c r="DF34" s="12"/>
      <c r="DG34" s="9"/>
    </row>
    <row r="35" ht="9.75" customHeight="1">
      <c r="A35" s="10"/>
      <c r="L35" s="12"/>
      <c r="M35" s="10"/>
      <c r="AJ35" s="12"/>
      <c r="AK35" s="10"/>
      <c r="AU35" s="12"/>
      <c r="AV35" s="10"/>
      <c r="BV35" s="12"/>
      <c r="BW35" s="10"/>
      <c r="CE35" s="12"/>
      <c r="CF35" s="10"/>
      <c r="DF35" s="12"/>
      <c r="DG35" s="9"/>
    </row>
    <row r="36" ht="9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7"/>
      <c r="M36" s="25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7"/>
      <c r="AK36" s="25"/>
      <c r="AL36" s="26"/>
      <c r="AM36" s="26"/>
      <c r="AN36" s="26"/>
      <c r="AO36" s="26"/>
      <c r="AP36" s="26"/>
      <c r="AQ36" s="26"/>
      <c r="AR36" s="26"/>
      <c r="AS36" s="26"/>
      <c r="AT36" s="26"/>
      <c r="AU36" s="27"/>
      <c r="AV36" s="25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7"/>
      <c r="BW36" s="25"/>
      <c r="BX36" s="26"/>
      <c r="BY36" s="26"/>
      <c r="BZ36" s="26"/>
      <c r="CA36" s="26"/>
      <c r="CB36" s="26"/>
      <c r="CC36" s="26"/>
      <c r="CD36" s="26"/>
      <c r="CE36" s="27"/>
      <c r="CF36" s="25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7"/>
      <c r="DG36" s="9"/>
    </row>
    <row r="37" ht="9.75" customHeight="1">
      <c r="A37" s="58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5"/>
      <c r="AK37" s="58" t="str">
        <f>A37</f>
        <v>PT. Bakrie Telecom Tbk</v>
      </c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5"/>
      <c r="BW37" s="58" t="str">
        <f>A37</f>
        <v>PT. Bakrie Telecom Tbk</v>
      </c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5"/>
      <c r="DG37" s="9"/>
    </row>
    <row r="38" ht="9.75" customHeight="1">
      <c r="A38" s="10"/>
      <c r="AJ38" s="12"/>
      <c r="AK38" s="10"/>
      <c r="BV38" s="12"/>
      <c r="BW38" s="10"/>
      <c r="DF38" s="12"/>
      <c r="DG38" s="9"/>
    </row>
    <row r="39" ht="9.75" customHeight="1">
      <c r="A39" s="10"/>
      <c r="AJ39" s="12"/>
      <c r="AK39" s="10"/>
      <c r="BV39" s="12"/>
      <c r="BW39" s="10"/>
      <c r="DF39" s="12"/>
      <c r="DG39" s="9"/>
    </row>
    <row r="40" ht="9.75" customHeight="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7"/>
      <c r="AK40" s="25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7"/>
      <c r="BW40" s="25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7"/>
      <c r="DG40" s="9"/>
    </row>
    <row r="41" ht="9.75" customHeight="1">
      <c r="A41" s="58" t="s">
        <v>47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5"/>
      <c r="AK41" s="58" t="str">
        <f>A41</f>
        <v>Gd. Wisma Bakrie Lt.4 JL.HR Rasuna Said Kav B-1, Karet Setiabudi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5"/>
      <c r="BW41" s="58" t="str">
        <f>A41</f>
        <v>Gd. Wisma Bakrie Lt.4 JL.HR Rasuna Said Kav B-1, Karet Setiabudi</v>
      </c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5"/>
      <c r="DG41" s="9"/>
    </row>
    <row r="42" ht="9.75" customHeight="1">
      <c r="A42" s="10"/>
      <c r="AJ42" s="12"/>
      <c r="AK42" s="10"/>
      <c r="BV42" s="12"/>
      <c r="BW42" s="10"/>
      <c r="DF42" s="12"/>
      <c r="DG42" s="9"/>
    </row>
    <row r="43" ht="9.75" customHeight="1">
      <c r="A43" s="10"/>
      <c r="AJ43" s="12"/>
      <c r="AK43" s="10"/>
      <c r="BV43" s="12"/>
      <c r="BW43" s="10"/>
      <c r="DF43" s="12"/>
      <c r="DG43" s="9"/>
    </row>
    <row r="44" ht="9.75" customHeight="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7"/>
      <c r="AK44" s="25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7"/>
      <c r="BW44" s="25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7"/>
      <c r="DG44" s="9"/>
    </row>
    <row r="45" ht="9.75" customHeight="1">
      <c r="A45" s="58" t="s">
        <v>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5"/>
      <c r="AK45" s="58" t="str">
        <f>A45</f>
        <v>Jakarta 12920</v>
      </c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5"/>
      <c r="BW45" s="58" t="str">
        <f>A45</f>
        <v>Jakarta 12920</v>
      </c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5"/>
      <c r="DG45" s="9"/>
    </row>
    <row r="46" ht="9.75" customHeight="1">
      <c r="A46" s="10"/>
      <c r="AJ46" s="12"/>
      <c r="AK46" s="10"/>
      <c r="BV46" s="12"/>
      <c r="BW46" s="10"/>
      <c r="DF46" s="12"/>
      <c r="DG46" s="9"/>
    </row>
    <row r="47" ht="9.75" customHeight="1">
      <c r="A47" s="10"/>
      <c r="AJ47" s="12"/>
      <c r="AK47" s="10"/>
      <c r="BV47" s="12"/>
      <c r="BW47" s="10"/>
      <c r="DF47" s="12"/>
      <c r="DG47" s="9"/>
    </row>
    <row r="48" ht="9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7"/>
      <c r="AK48" s="25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7"/>
      <c r="BW48" s="25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7"/>
      <c r="DG48" s="9"/>
    </row>
    <row r="49" ht="9.75" customHeight="1">
      <c r="A49" s="58" t="s">
        <v>49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5"/>
      <c r="AK49" s="58" t="str">
        <f>A49</f>
        <v>Indonesia</v>
      </c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5"/>
      <c r="BW49" s="58" t="str">
        <f>A49</f>
        <v>Indonesia</v>
      </c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5"/>
      <c r="DG49" s="9"/>
    </row>
    <row r="50" ht="9.75" customHeight="1">
      <c r="A50" s="10"/>
      <c r="AJ50" s="12"/>
      <c r="AK50" s="10"/>
      <c r="BV50" s="12"/>
      <c r="BW50" s="10"/>
      <c r="DF50" s="12"/>
      <c r="DG50" s="9"/>
    </row>
    <row r="51" ht="9.75" customHeight="1">
      <c r="A51" s="10"/>
      <c r="AJ51" s="12"/>
      <c r="AK51" s="10"/>
      <c r="BV51" s="12"/>
      <c r="BW51" s="10"/>
      <c r="DF51" s="12"/>
      <c r="DG51" s="9"/>
    </row>
    <row r="52" ht="9.75" customHeight="1">
      <c r="A52" s="25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7"/>
      <c r="AK52" s="25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7"/>
      <c r="BW52" s="25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7"/>
      <c r="DG52" s="9"/>
    </row>
    <row r="53" ht="9.75" customHeight="1">
      <c r="A53" s="1" t="s">
        <v>50</v>
      </c>
      <c r="B53" s="2"/>
      <c r="C53" s="2"/>
      <c r="D53" s="2"/>
      <c r="E53" s="2"/>
      <c r="F53" s="2"/>
      <c r="G53" s="5"/>
      <c r="H53" s="58" t="s">
        <v>51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5"/>
      <c r="AK53" s="1" t="s">
        <v>50</v>
      </c>
      <c r="AL53" s="2"/>
      <c r="AM53" s="2"/>
      <c r="AN53" s="2"/>
      <c r="AO53" s="2"/>
      <c r="AP53" s="2"/>
      <c r="AQ53" s="2"/>
      <c r="AR53" s="2"/>
      <c r="AS53" s="5"/>
      <c r="AT53" s="58" t="str">
        <f>H53</f>
        <v>Rosanti</v>
      </c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5"/>
      <c r="BW53" s="1" t="s">
        <v>50</v>
      </c>
      <c r="BX53" s="2"/>
      <c r="BY53" s="2"/>
      <c r="BZ53" s="2"/>
      <c r="CA53" s="2"/>
      <c r="CB53" s="2"/>
      <c r="CC53" s="5"/>
      <c r="CD53" s="58" t="str">
        <f>H53</f>
        <v>Rosanti</v>
      </c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5"/>
      <c r="DG53" s="9"/>
    </row>
    <row r="54" ht="9.75" customHeight="1">
      <c r="A54" s="10"/>
      <c r="G54" s="12"/>
      <c r="H54" s="10"/>
      <c r="AJ54" s="12"/>
      <c r="AK54" s="10"/>
      <c r="AS54" s="12"/>
      <c r="AT54" s="10"/>
      <c r="BV54" s="12"/>
      <c r="BW54" s="10"/>
      <c r="CC54" s="12"/>
      <c r="CD54" s="10"/>
      <c r="DF54" s="12"/>
      <c r="DG54" s="9"/>
    </row>
    <row r="55" ht="9.75" customHeight="1">
      <c r="A55" s="10"/>
      <c r="G55" s="12"/>
      <c r="H55" s="10"/>
      <c r="AJ55" s="12"/>
      <c r="AK55" s="10"/>
      <c r="AS55" s="12"/>
      <c r="AT55" s="10"/>
      <c r="BV55" s="12"/>
      <c r="BW55" s="10"/>
      <c r="CC55" s="12"/>
      <c r="CD55" s="10"/>
      <c r="DF55" s="12"/>
      <c r="DG55" s="9"/>
    </row>
    <row r="56" ht="9.75" customHeight="1">
      <c r="A56" s="25"/>
      <c r="B56" s="26"/>
      <c r="C56" s="26"/>
      <c r="D56" s="26"/>
      <c r="E56" s="26"/>
      <c r="F56" s="26"/>
      <c r="G56" s="27"/>
      <c r="H56" s="25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7"/>
      <c r="AK56" s="25"/>
      <c r="AL56" s="26"/>
      <c r="AM56" s="26"/>
      <c r="AN56" s="26"/>
      <c r="AO56" s="26"/>
      <c r="AP56" s="26"/>
      <c r="AQ56" s="26"/>
      <c r="AR56" s="26"/>
      <c r="AS56" s="27"/>
      <c r="AT56" s="25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7"/>
      <c r="BW56" s="25"/>
      <c r="BX56" s="26"/>
      <c r="BY56" s="26"/>
      <c r="BZ56" s="26"/>
      <c r="CA56" s="26"/>
      <c r="CB56" s="26"/>
      <c r="CC56" s="27"/>
      <c r="CD56" s="25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7"/>
      <c r="DG56" s="9"/>
    </row>
    <row r="57" ht="9.75" customHeight="1">
      <c r="A57" s="20" t="s">
        <v>52</v>
      </c>
      <c r="B57" s="2"/>
      <c r="C57" s="2"/>
      <c r="D57" s="59" t="s">
        <v>53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5"/>
      <c r="S57" s="20" t="s">
        <v>54</v>
      </c>
      <c r="T57" s="2"/>
      <c r="U57" s="2"/>
      <c r="V57" s="59" t="s">
        <v>55</v>
      </c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5"/>
      <c r="AK57" s="20" t="s">
        <v>52</v>
      </c>
      <c r="AL57" s="2"/>
      <c r="AM57" s="2"/>
      <c r="AN57" s="42" t="str">
        <f>D57</f>
        <v>622191101112</v>
      </c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5"/>
      <c r="BE57" s="60" t="s">
        <v>54</v>
      </c>
      <c r="BF57" s="2"/>
      <c r="BG57" s="2"/>
      <c r="BH57" s="42" t="str">
        <f>V57</f>
        <v>622191149808</v>
      </c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5"/>
      <c r="BW57" s="20" t="s">
        <v>52</v>
      </c>
      <c r="BX57" s="2"/>
      <c r="BY57" s="2"/>
      <c r="BZ57" s="42" t="str">
        <f>D57</f>
        <v>622191101112</v>
      </c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5"/>
      <c r="CO57" s="60" t="s">
        <v>54</v>
      </c>
      <c r="CP57" s="2"/>
      <c r="CQ57" s="2"/>
      <c r="CR57" s="42" t="str">
        <f>V57</f>
        <v>622191149808</v>
      </c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5"/>
      <c r="DG57" s="9"/>
    </row>
    <row r="58" ht="9.75" customHeight="1">
      <c r="A58" s="10"/>
      <c r="R58" s="12"/>
      <c r="S58" s="10"/>
      <c r="AJ58" s="12"/>
      <c r="AK58" s="10"/>
      <c r="BD58" s="12"/>
      <c r="BE58" s="10"/>
      <c r="BV58" s="12"/>
      <c r="BW58" s="10"/>
      <c r="CN58" s="12"/>
      <c r="CO58" s="10"/>
      <c r="DF58" s="12"/>
      <c r="DG58" s="9"/>
    </row>
    <row r="59" ht="9.75" customHeight="1">
      <c r="A59" s="10"/>
      <c r="R59" s="12"/>
      <c r="S59" s="10"/>
      <c r="AJ59" s="12"/>
      <c r="AK59" s="10"/>
      <c r="BD59" s="12"/>
      <c r="BE59" s="10"/>
      <c r="BV59" s="12"/>
      <c r="BW59" s="10"/>
      <c r="CN59" s="12"/>
      <c r="CO59" s="10"/>
      <c r="DF59" s="12"/>
      <c r="DG59" s="9"/>
    </row>
    <row r="60" ht="9.75" customHeight="1">
      <c r="A60" s="10"/>
      <c r="R60" s="12"/>
      <c r="S60" s="10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7"/>
      <c r="AK60" s="10"/>
      <c r="BD60" s="12"/>
      <c r="BE60" s="25"/>
      <c r="BF60" s="26"/>
      <c r="BG60" s="26"/>
      <c r="BV60" s="12"/>
      <c r="BW60" s="10"/>
      <c r="CN60" s="12"/>
      <c r="CO60" s="25"/>
      <c r="CP60" s="26"/>
      <c r="CQ60" s="26"/>
      <c r="DF60" s="12"/>
      <c r="DG60" s="9"/>
    </row>
    <row r="61" ht="9.75" customHeight="1">
      <c r="A61" s="60" t="s">
        <v>56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5"/>
      <c r="O61" s="61" t="s">
        <v>57</v>
      </c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5"/>
      <c r="AU61" s="62" t="s">
        <v>58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5"/>
      <c r="CI61" s="61" t="s">
        <v>8</v>
      </c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5"/>
      <c r="CY61" s="61" t="s">
        <v>59</v>
      </c>
      <c r="CZ61" s="2"/>
      <c r="DA61" s="2"/>
      <c r="DB61" s="2"/>
      <c r="DC61" s="2"/>
      <c r="DD61" s="2"/>
      <c r="DE61" s="2"/>
      <c r="DF61" s="5"/>
      <c r="DG61" s="9"/>
    </row>
    <row r="62" ht="9.75" customHeight="1">
      <c r="A62" s="10"/>
      <c r="N62" s="12"/>
      <c r="O62" s="10"/>
      <c r="AT62" s="12"/>
      <c r="AU62" s="10"/>
      <c r="CH62" s="12"/>
      <c r="CI62" s="10"/>
      <c r="CX62" s="12"/>
      <c r="CY62" s="10"/>
      <c r="DF62" s="12"/>
      <c r="DG62" s="9"/>
    </row>
    <row r="63" ht="9.75" customHeight="1">
      <c r="A63" s="10"/>
      <c r="N63" s="12"/>
      <c r="O63" s="10"/>
      <c r="AT63" s="12"/>
      <c r="AU63" s="10"/>
      <c r="CH63" s="12"/>
      <c r="CI63" s="10"/>
      <c r="CX63" s="12"/>
      <c r="CY63" s="10"/>
      <c r="DF63" s="12"/>
      <c r="DG63" s="9"/>
    </row>
    <row r="64" ht="9.75" customHeight="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7"/>
      <c r="O64" s="25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7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7"/>
      <c r="CI64" s="25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7"/>
      <c r="CY64" s="25"/>
      <c r="CZ64" s="26"/>
      <c r="DA64" s="26"/>
      <c r="DB64" s="26"/>
      <c r="DC64" s="26"/>
      <c r="DD64" s="26"/>
      <c r="DE64" s="26"/>
      <c r="DF64" s="27"/>
      <c r="DG64" s="9"/>
    </row>
    <row r="65" ht="9.75" customHeight="1">
      <c r="A65" s="61" t="s">
        <v>60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5"/>
      <c r="O65" s="60" t="s">
        <v>61</v>
      </c>
      <c r="P65" s="2"/>
      <c r="Q65" s="2"/>
      <c r="R65" s="2"/>
      <c r="S65" s="2"/>
      <c r="T65" s="2"/>
      <c r="U65" s="2"/>
      <c r="V65" s="5"/>
      <c r="W65" s="60" t="s">
        <v>62</v>
      </c>
      <c r="X65" s="2"/>
      <c r="Y65" s="2"/>
      <c r="Z65" s="2"/>
      <c r="AA65" s="2"/>
      <c r="AB65" s="2"/>
      <c r="AC65" s="2"/>
      <c r="AD65" s="5"/>
      <c r="AE65" s="60" t="s">
        <v>63</v>
      </c>
      <c r="AF65" s="2"/>
      <c r="AG65" s="2"/>
      <c r="AH65" s="2"/>
      <c r="AI65" s="2"/>
      <c r="AJ65" s="2"/>
      <c r="AK65" s="2"/>
      <c r="AL65" s="5"/>
      <c r="AM65" s="60" t="s">
        <v>64</v>
      </c>
      <c r="AN65" s="2"/>
      <c r="AO65" s="2"/>
      <c r="AP65" s="2"/>
      <c r="AQ65" s="2"/>
      <c r="AR65" s="2"/>
      <c r="AS65" s="2"/>
      <c r="AT65" s="5"/>
      <c r="AU65" s="60" t="s">
        <v>65</v>
      </c>
      <c r="AV65" s="2"/>
      <c r="AW65" s="2"/>
      <c r="AX65" s="2"/>
      <c r="AY65" s="2"/>
      <c r="AZ65" s="2"/>
      <c r="BA65" s="2"/>
      <c r="BB65" s="5"/>
      <c r="BC65" s="60" t="s">
        <v>66</v>
      </c>
      <c r="BD65" s="2"/>
      <c r="BE65" s="2"/>
      <c r="BF65" s="2"/>
      <c r="BG65" s="2"/>
      <c r="BH65" s="2"/>
      <c r="BI65" s="2"/>
      <c r="BJ65" s="5"/>
      <c r="BK65" s="60" t="s">
        <v>67</v>
      </c>
      <c r="BL65" s="2"/>
      <c r="BM65" s="2"/>
      <c r="BN65" s="2"/>
      <c r="BO65" s="2"/>
      <c r="BP65" s="2"/>
      <c r="BQ65" s="2"/>
      <c r="BR65" s="5"/>
      <c r="BS65" s="60" t="s">
        <v>68</v>
      </c>
      <c r="BT65" s="2"/>
      <c r="BU65" s="2"/>
      <c r="BV65" s="2"/>
      <c r="BW65" s="2"/>
      <c r="BX65" s="2"/>
      <c r="BY65" s="2"/>
      <c r="BZ65" s="5"/>
      <c r="CA65" s="60" t="s">
        <v>6</v>
      </c>
      <c r="CB65" s="2"/>
      <c r="CC65" s="2"/>
      <c r="CD65" s="2"/>
      <c r="CE65" s="2"/>
      <c r="CF65" s="2"/>
      <c r="CG65" s="2"/>
      <c r="CH65" s="5"/>
      <c r="CI65" s="60" t="s">
        <v>69</v>
      </c>
      <c r="CJ65" s="2"/>
      <c r="CK65" s="2"/>
      <c r="CL65" s="2"/>
      <c r="CM65" s="2"/>
      <c r="CN65" s="2"/>
      <c r="CO65" s="2"/>
      <c r="CP65" s="5"/>
      <c r="CQ65" s="60" t="s">
        <v>70</v>
      </c>
      <c r="CR65" s="2"/>
      <c r="CS65" s="2"/>
      <c r="CT65" s="2"/>
      <c r="CU65" s="2"/>
      <c r="CV65" s="2"/>
      <c r="CW65" s="2"/>
      <c r="CX65" s="5"/>
      <c r="CY65" s="60" t="s">
        <v>59</v>
      </c>
      <c r="CZ65" s="2"/>
      <c r="DA65" s="2"/>
      <c r="DB65" s="2"/>
      <c r="DC65" s="2"/>
      <c r="DD65" s="2"/>
      <c r="DE65" s="2"/>
      <c r="DF65" s="5"/>
      <c r="DG65" s="9"/>
    </row>
    <row r="66" ht="9.75" customHeight="1">
      <c r="A66" s="10"/>
      <c r="N66" s="12"/>
      <c r="O66" s="10"/>
      <c r="V66" s="12"/>
      <c r="W66" s="10"/>
      <c r="AD66" s="12"/>
      <c r="AE66" s="10"/>
      <c r="AL66" s="12"/>
      <c r="AM66" s="10"/>
      <c r="AT66" s="12"/>
      <c r="AU66" s="10"/>
      <c r="BB66" s="12"/>
      <c r="BC66" s="10"/>
      <c r="BJ66" s="12"/>
      <c r="BK66" s="10"/>
      <c r="BR66" s="12"/>
      <c r="BS66" s="10"/>
      <c r="BZ66" s="12"/>
      <c r="CA66" s="10"/>
      <c r="CH66" s="12"/>
      <c r="CI66" s="10"/>
      <c r="CP66" s="12"/>
      <c r="CQ66" s="10"/>
      <c r="CX66" s="12"/>
      <c r="CY66" s="10"/>
      <c r="DF66" s="12"/>
      <c r="DG66" s="9"/>
    </row>
    <row r="67" ht="9.75" customHeight="1">
      <c r="A67" s="10"/>
      <c r="N67" s="12"/>
      <c r="O67" s="10"/>
      <c r="V67" s="12"/>
      <c r="W67" s="10"/>
      <c r="AD67" s="12"/>
      <c r="AE67" s="10"/>
      <c r="AL67" s="12"/>
      <c r="AM67" s="10"/>
      <c r="AT67" s="12"/>
      <c r="AU67" s="10"/>
      <c r="BB67" s="12"/>
      <c r="BC67" s="10"/>
      <c r="BJ67" s="12"/>
      <c r="BK67" s="10"/>
      <c r="BR67" s="12"/>
      <c r="BS67" s="10"/>
      <c r="BZ67" s="12"/>
      <c r="CA67" s="10"/>
      <c r="CH67" s="12"/>
      <c r="CI67" s="10"/>
      <c r="CP67" s="12"/>
      <c r="CQ67" s="10"/>
      <c r="CX67" s="12"/>
      <c r="CY67" s="10"/>
      <c r="DF67" s="12"/>
      <c r="DG67" s="9"/>
    </row>
    <row r="68" ht="9.75" customHeight="1">
      <c r="A68" s="10"/>
      <c r="N68" s="12"/>
      <c r="O68" s="10"/>
      <c r="V68" s="12"/>
      <c r="W68" s="10"/>
      <c r="AD68" s="12"/>
      <c r="AE68" s="10"/>
      <c r="AL68" s="12"/>
      <c r="AM68" s="10"/>
      <c r="AT68" s="12"/>
      <c r="AU68" s="10"/>
      <c r="BB68" s="12"/>
      <c r="BC68" s="10"/>
      <c r="BJ68" s="12"/>
      <c r="BK68" s="10"/>
      <c r="BR68" s="12"/>
      <c r="BS68" s="10"/>
      <c r="BZ68" s="12"/>
      <c r="CA68" s="10"/>
      <c r="CH68" s="12"/>
      <c r="CI68" s="10"/>
      <c r="CP68" s="12"/>
      <c r="CQ68" s="10"/>
      <c r="CX68" s="12"/>
      <c r="CY68" s="10"/>
      <c r="DF68" s="12"/>
      <c r="DG68" s="9"/>
    </row>
    <row r="69" ht="9.75" customHeight="1">
      <c r="A69" s="10"/>
      <c r="N69" s="12"/>
      <c r="O69" s="10"/>
      <c r="V69" s="12"/>
      <c r="W69" s="10"/>
      <c r="AD69" s="12"/>
      <c r="AE69" s="10"/>
      <c r="AL69" s="12"/>
      <c r="AM69" s="10"/>
      <c r="AT69" s="12"/>
      <c r="AU69" s="10"/>
      <c r="BB69" s="12"/>
      <c r="BC69" s="10"/>
      <c r="BJ69" s="12"/>
      <c r="BK69" s="10"/>
      <c r="BR69" s="12"/>
      <c r="BS69" s="10"/>
      <c r="BZ69" s="12"/>
      <c r="CA69" s="10"/>
      <c r="CH69" s="12"/>
      <c r="CI69" s="10"/>
      <c r="CP69" s="12"/>
      <c r="CQ69" s="10"/>
      <c r="CX69" s="12"/>
      <c r="CY69" s="10"/>
      <c r="DF69" s="12"/>
      <c r="DG69" s="9"/>
    </row>
    <row r="70" ht="9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7"/>
      <c r="O70" s="25"/>
      <c r="P70" s="26"/>
      <c r="Q70" s="26"/>
      <c r="R70" s="26"/>
      <c r="S70" s="26"/>
      <c r="T70" s="26"/>
      <c r="U70" s="26"/>
      <c r="V70" s="27"/>
      <c r="W70" s="25"/>
      <c r="X70" s="26"/>
      <c r="Y70" s="26"/>
      <c r="Z70" s="26"/>
      <c r="AA70" s="26"/>
      <c r="AB70" s="26"/>
      <c r="AC70" s="26"/>
      <c r="AD70" s="27"/>
      <c r="AE70" s="25"/>
      <c r="AF70" s="26"/>
      <c r="AG70" s="26"/>
      <c r="AH70" s="26"/>
      <c r="AI70" s="26"/>
      <c r="AJ70" s="26"/>
      <c r="AK70" s="26"/>
      <c r="AL70" s="27"/>
      <c r="AM70" s="25"/>
      <c r="AN70" s="26"/>
      <c r="AO70" s="26"/>
      <c r="AP70" s="26"/>
      <c r="AQ70" s="26"/>
      <c r="AR70" s="26"/>
      <c r="AS70" s="26"/>
      <c r="AT70" s="27"/>
      <c r="AU70" s="25"/>
      <c r="AV70" s="26"/>
      <c r="AW70" s="26"/>
      <c r="AX70" s="26"/>
      <c r="AY70" s="26"/>
      <c r="AZ70" s="26"/>
      <c r="BA70" s="26"/>
      <c r="BB70" s="27"/>
      <c r="BC70" s="25"/>
      <c r="BD70" s="26"/>
      <c r="BE70" s="26"/>
      <c r="BF70" s="26"/>
      <c r="BG70" s="26"/>
      <c r="BH70" s="26"/>
      <c r="BI70" s="26"/>
      <c r="BJ70" s="27"/>
      <c r="BK70" s="25"/>
      <c r="BL70" s="26"/>
      <c r="BM70" s="26"/>
      <c r="BN70" s="26"/>
      <c r="BO70" s="26"/>
      <c r="BP70" s="26"/>
      <c r="BQ70" s="26"/>
      <c r="BR70" s="27"/>
      <c r="BS70" s="25"/>
      <c r="BT70" s="26"/>
      <c r="BU70" s="26"/>
      <c r="BV70" s="26"/>
      <c r="BW70" s="26"/>
      <c r="BX70" s="26"/>
      <c r="BY70" s="26"/>
      <c r="BZ70" s="27"/>
      <c r="CA70" s="25"/>
      <c r="CB70" s="26"/>
      <c r="CC70" s="26"/>
      <c r="CD70" s="26"/>
      <c r="CE70" s="26"/>
      <c r="CF70" s="26"/>
      <c r="CG70" s="26"/>
      <c r="CH70" s="27"/>
      <c r="CI70" s="25"/>
      <c r="CJ70" s="26"/>
      <c r="CK70" s="26"/>
      <c r="CL70" s="26"/>
      <c r="CM70" s="26"/>
      <c r="CN70" s="26"/>
      <c r="CO70" s="26"/>
      <c r="CP70" s="27"/>
      <c r="CQ70" s="25"/>
      <c r="CR70" s="26"/>
      <c r="CS70" s="26"/>
      <c r="CT70" s="26"/>
      <c r="CU70" s="26"/>
      <c r="CV70" s="26"/>
      <c r="CW70" s="26"/>
      <c r="CX70" s="27"/>
      <c r="CY70" s="25"/>
      <c r="CZ70" s="26"/>
      <c r="DA70" s="26"/>
      <c r="DB70" s="26"/>
      <c r="DC70" s="26"/>
      <c r="DD70" s="26"/>
      <c r="DE70" s="26"/>
      <c r="DF70" s="27"/>
      <c r="DG70" s="9"/>
    </row>
    <row r="71" ht="9.75" customHeight="1">
      <c r="A71" s="63" t="s">
        <v>71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5"/>
      <c r="O71" s="63" t="str">
        <f>'P&amp;L'!J29</f>
        <v>#REF!</v>
      </c>
      <c r="P71" s="2"/>
      <c r="Q71" s="2"/>
      <c r="R71" s="2"/>
      <c r="S71" s="2"/>
      <c r="T71" s="2"/>
      <c r="U71" s="2"/>
      <c r="V71" s="5"/>
      <c r="W71" s="63" t="str">
        <f>'P&amp;L'!J30</f>
        <v>#REF!</v>
      </c>
      <c r="X71" s="2"/>
      <c r="Y71" s="2"/>
      <c r="Z71" s="2"/>
      <c r="AA71" s="2"/>
      <c r="AB71" s="2"/>
      <c r="AC71" s="2"/>
      <c r="AD71" s="5"/>
      <c r="AE71" s="63"/>
      <c r="AF71" s="2"/>
      <c r="AG71" s="2"/>
      <c r="AH71" s="2"/>
      <c r="AI71" s="2"/>
      <c r="AJ71" s="2"/>
      <c r="AK71" s="2"/>
      <c r="AL71" s="5"/>
      <c r="AM71" s="63"/>
      <c r="AN71" s="2"/>
      <c r="AO71" s="2"/>
      <c r="AP71" s="2"/>
      <c r="AQ71" s="2"/>
      <c r="AR71" s="2"/>
      <c r="AS71" s="2"/>
      <c r="AT71" s="5"/>
      <c r="AU71" s="63" t="str">
        <f>'P&amp;L'!J31/2</f>
        <v>#REF!</v>
      </c>
      <c r="AV71" s="2"/>
      <c r="AW71" s="2"/>
      <c r="AX71" s="2"/>
      <c r="AY71" s="2"/>
      <c r="AZ71" s="2"/>
      <c r="BA71" s="2"/>
      <c r="BB71" s="5"/>
      <c r="BC71" s="63"/>
      <c r="BD71" s="2"/>
      <c r="BE71" s="2"/>
      <c r="BF71" s="2"/>
      <c r="BG71" s="2"/>
      <c r="BH71" s="2"/>
      <c r="BI71" s="2"/>
      <c r="BJ71" s="5"/>
      <c r="BK71" s="63"/>
      <c r="BL71" s="2"/>
      <c r="BM71" s="2"/>
      <c r="BN71" s="2"/>
      <c r="BO71" s="2"/>
      <c r="BP71" s="2"/>
      <c r="BQ71" s="2"/>
      <c r="BR71" s="5"/>
      <c r="BS71" s="63"/>
      <c r="BT71" s="2"/>
      <c r="BU71" s="2"/>
      <c r="BV71" s="2"/>
      <c r="BW71" s="2"/>
      <c r="BX71" s="2"/>
      <c r="BY71" s="2"/>
      <c r="BZ71" s="5"/>
      <c r="CA71" s="63" t="str">
        <f>'P&amp;L'!J31/2</f>
        <v>#REF!</v>
      </c>
      <c r="CB71" s="2"/>
      <c r="CC71" s="2"/>
      <c r="CD71" s="2"/>
      <c r="CE71" s="2"/>
      <c r="CF71" s="2"/>
      <c r="CG71" s="2"/>
      <c r="CH71" s="5"/>
      <c r="CI71" s="63"/>
      <c r="CJ71" s="2"/>
      <c r="CK71" s="2"/>
      <c r="CL71" s="2"/>
      <c r="CM71" s="2"/>
      <c r="CN71" s="2"/>
      <c r="CO71" s="2"/>
      <c r="CP71" s="5"/>
      <c r="CQ71" s="63"/>
      <c r="CR71" s="2"/>
      <c r="CS71" s="2"/>
      <c r="CT71" s="2"/>
      <c r="CU71" s="2"/>
      <c r="CV71" s="2"/>
      <c r="CW71" s="2"/>
      <c r="CX71" s="5"/>
      <c r="CY71" s="63" t="str">
        <f>SUM(O71:CX76)</f>
        <v>#REF!</v>
      </c>
      <c r="CZ71" s="2"/>
      <c r="DA71" s="2"/>
      <c r="DB71" s="2"/>
      <c r="DC71" s="2"/>
      <c r="DD71" s="2"/>
      <c r="DE71" s="2"/>
      <c r="DF71" s="5"/>
      <c r="DG71" s="9"/>
    </row>
    <row r="72" ht="9.75" customHeight="1">
      <c r="A72" s="10"/>
      <c r="N72" s="12"/>
      <c r="O72" s="10"/>
      <c r="V72" s="12"/>
      <c r="W72" s="10"/>
      <c r="AD72" s="12"/>
      <c r="AE72" s="10"/>
      <c r="AL72" s="12"/>
      <c r="AM72" s="10"/>
      <c r="AT72" s="12"/>
      <c r="AU72" s="10"/>
      <c r="BB72" s="12"/>
      <c r="BC72" s="10"/>
      <c r="BJ72" s="12"/>
      <c r="BK72" s="10"/>
      <c r="BR72" s="12"/>
      <c r="BS72" s="10"/>
      <c r="BZ72" s="12"/>
      <c r="CA72" s="10"/>
      <c r="CH72" s="12"/>
      <c r="CI72" s="10"/>
      <c r="CP72" s="12"/>
      <c r="CQ72" s="10"/>
      <c r="CX72" s="12"/>
      <c r="CY72" s="10"/>
      <c r="DF72" s="12"/>
      <c r="DG72" s="9"/>
    </row>
    <row r="73" ht="9.75" customHeight="1">
      <c r="A73" s="10"/>
      <c r="N73" s="12"/>
      <c r="O73" s="10"/>
      <c r="V73" s="12"/>
      <c r="W73" s="10"/>
      <c r="AD73" s="12"/>
      <c r="AE73" s="10"/>
      <c r="AL73" s="12"/>
      <c r="AM73" s="10"/>
      <c r="AT73" s="12"/>
      <c r="AU73" s="10"/>
      <c r="BB73" s="12"/>
      <c r="BC73" s="10"/>
      <c r="BJ73" s="12"/>
      <c r="BK73" s="10"/>
      <c r="BR73" s="12"/>
      <c r="BS73" s="10"/>
      <c r="BZ73" s="12"/>
      <c r="CA73" s="10"/>
      <c r="CH73" s="12"/>
      <c r="CI73" s="10"/>
      <c r="CP73" s="12"/>
      <c r="CQ73" s="10"/>
      <c r="CX73" s="12"/>
      <c r="CY73" s="10"/>
      <c r="DF73" s="12"/>
      <c r="DG73" s="9"/>
    </row>
    <row r="74" ht="9.75" customHeight="1">
      <c r="A74" s="10"/>
      <c r="N74" s="12"/>
      <c r="O74" s="10"/>
      <c r="V74" s="12"/>
      <c r="W74" s="10"/>
      <c r="AD74" s="12"/>
      <c r="AE74" s="10"/>
      <c r="AL74" s="12"/>
      <c r="AM74" s="10"/>
      <c r="AT74" s="12"/>
      <c r="AU74" s="10"/>
      <c r="BB74" s="12"/>
      <c r="BC74" s="10"/>
      <c r="BJ74" s="12"/>
      <c r="BK74" s="10"/>
      <c r="BR74" s="12"/>
      <c r="BS74" s="10"/>
      <c r="BZ74" s="12"/>
      <c r="CA74" s="10"/>
      <c r="CH74" s="12"/>
      <c r="CI74" s="10"/>
      <c r="CP74" s="12"/>
      <c r="CQ74" s="10"/>
      <c r="CX74" s="12"/>
      <c r="CY74" s="10"/>
      <c r="DF74" s="12"/>
      <c r="DG74" s="9"/>
    </row>
    <row r="75" ht="9.75" customHeight="1">
      <c r="A75" s="10"/>
      <c r="N75" s="12"/>
      <c r="O75" s="10"/>
      <c r="V75" s="12"/>
      <c r="W75" s="10"/>
      <c r="AD75" s="12"/>
      <c r="AE75" s="10"/>
      <c r="AL75" s="12"/>
      <c r="AM75" s="10"/>
      <c r="AT75" s="12"/>
      <c r="AU75" s="10"/>
      <c r="BB75" s="12"/>
      <c r="BC75" s="10"/>
      <c r="BJ75" s="12"/>
      <c r="BK75" s="10"/>
      <c r="BR75" s="12"/>
      <c r="BS75" s="10"/>
      <c r="BZ75" s="12"/>
      <c r="CA75" s="10"/>
      <c r="CH75" s="12"/>
      <c r="CI75" s="10"/>
      <c r="CP75" s="12"/>
      <c r="CQ75" s="10"/>
      <c r="CX75" s="12"/>
      <c r="CY75" s="10"/>
      <c r="DF75" s="12"/>
      <c r="DG75" s="9"/>
    </row>
    <row r="76" ht="9.75" customHeight="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7"/>
      <c r="O76" s="25"/>
      <c r="P76" s="26"/>
      <c r="Q76" s="26"/>
      <c r="R76" s="26"/>
      <c r="S76" s="26"/>
      <c r="T76" s="26"/>
      <c r="U76" s="26"/>
      <c r="V76" s="27"/>
      <c r="W76" s="25"/>
      <c r="X76" s="26"/>
      <c r="Y76" s="26"/>
      <c r="Z76" s="26"/>
      <c r="AA76" s="26"/>
      <c r="AB76" s="26"/>
      <c r="AC76" s="26"/>
      <c r="AD76" s="27"/>
      <c r="AE76" s="25"/>
      <c r="AF76" s="26"/>
      <c r="AG76" s="26"/>
      <c r="AH76" s="26"/>
      <c r="AI76" s="26"/>
      <c r="AJ76" s="26"/>
      <c r="AK76" s="26"/>
      <c r="AL76" s="27"/>
      <c r="AM76" s="25"/>
      <c r="AN76" s="26"/>
      <c r="AO76" s="26"/>
      <c r="AP76" s="26"/>
      <c r="AQ76" s="26"/>
      <c r="AR76" s="26"/>
      <c r="AS76" s="26"/>
      <c r="AT76" s="27"/>
      <c r="AU76" s="25"/>
      <c r="AV76" s="26"/>
      <c r="AW76" s="26"/>
      <c r="AX76" s="26"/>
      <c r="AY76" s="26"/>
      <c r="AZ76" s="26"/>
      <c r="BA76" s="26"/>
      <c r="BB76" s="27"/>
      <c r="BC76" s="25"/>
      <c r="BD76" s="26"/>
      <c r="BE76" s="26"/>
      <c r="BF76" s="26"/>
      <c r="BG76" s="26"/>
      <c r="BH76" s="26"/>
      <c r="BI76" s="26"/>
      <c r="BJ76" s="27"/>
      <c r="BK76" s="25"/>
      <c r="BL76" s="26"/>
      <c r="BM76" s="26"/>
      <c r="BN76" s="26"/>
      <c r="BO76" s="26"/>
      <c r="BP76" s="26"/>
      <c r="BQ76" s="26"/>
      <c r="BR76" s="27"/>
      <c r="BS76" s="25"/>
      <c r="BT76" s="26"/>
      <c r="BU76" s="26"/>
      <c r="BV76" s="26"/>
      <c r="BW76" s="26"/>
      <c r="BX76" s="26"/>
      <c r="BY76" s="26"/>
      <c r="BZ76" s="27"/>
      <c r="CA76" s="25"/>
      <c r="CB76" s="26"/>
      <c r="CC76" s="26"/>
      <c r="CD76" s="26"/>
      <c r="CE76" s="26"/>
      <c r="CF76" s="26"/>
      <c r="CG76" s="26"/>
      <c r="CH76" s="27"/>
      <c r="CI76" s="25"/>
      <c r="CJ76" s="26"/>
      <c r="CK76" s="26"/>
      <c r="CL76" s="26"/>
      <c r="CM76" s="26"/>
      <c r="CN76" s="26"/>
      <c r="CO76" s="26"/>
      <c r="CP76" s="27"/>
      <c r="CQ76" s="25"/>
      <c r="CR76" s="26"/>
      <c r="CS76" s="26"/>
      <c r="CT76" s="26"/>
      <c r="CU76" s="26"/>
      <c r="CV76" s="26"/>
      <c r="CW76" s="26"/>
      <c r="CX76" s="27"/>
      <c r="CY76" s="25"/>
      <c r="CZ76" s="26"/>
      <c r="DA76" s="26"/>
      <c r="DB76" s="26"/>
      <c r="DC76" s="26"/>
      <c r="DD76" s="26"/>
      <c r="DE76" s="26"/>
      <c r="DF76" s="27"/>
      <c r="DG76" s="9"/>
    </row>
    <row r="77" ht="9.75" customHeight="1">
      <c r="A77" s="63" t="s">
        <v>14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5"/>
      <c r="O77" s="63"/>
      <c r="P77" s="2"/>
      <c r="Q77" s="2"/>
      <c r="R77" s="2"/>
      <c r="S77" s="2"/>
      <c r="T77" s="2"/>
      <c r="U77" s="2"/>
      <c r="V77" s="5"/>
      <c r="W77" s="63"/>
      <c r="X77" s="2"/>
      <c r="Y77" s="2"/>
      <c r="Z77" s="2"/>
      <c r="AA77" s="2"/>
      <c r="AB77" s="2"/>
      <c r="AC77" s="2"/>
      <c r="AD77" s="5"/>
      <c r="AE77" s="63"/>
      <c r="AF77" s="2"/>
      <c r="AG77" s="2"/>
      <c r="AH77" s="2"/>
      <c r="AI77" s="2"/>
      <c r="AJ77" s="2"/>
      <c r="AK77" s="2"/>
      <c r="AL77" s="5"/>
      <c r="AM77" s="63"/>
      <c r="AN77" s="2"/>
      <c r="AO77" s="2"/>
      <c r="AP77" s="2"/>
      <c r="AQ77" s="2"/>
      <c r="AR77" s="2"/>
      <c r="AS77" s="2"/>
      <c r="AT77" s="5"/>
      <c r="AU77" s="63"/>
      <c r="AV77" s="2"/>
      <c r="AW77" s="2"/>
      <c r="AX77" s="2"/>
      <c r="AY77" s="2"/>
      <c r="AZ77" s="2"/>
      <c r="BA77" s="2"/>
      <c r="BB77" s="5"/>
      <c r="BC77" s="63"/>
      <c r="BD77" s="2"/>
      <c r="BE77" s="2"/>
      <c r="BF77" s="2"/>
      <c r="BG77" s="2"/>
      <c r="BH77" s="2"/>
      <c r="BI77" s="2"/>
      <c r="BJ77" s="5"/>
      <c r="BK77" s="63"/>
      <c r="BL77" s="2"/>
      <c r="BM77" s="2"/>
      <c r="BN77" s="2"/>
      <c r="BO77" s="2"/>
      <c r="BP77" s="2"/>
      <c r="BQ77" s="2"/>
      <c r="BR77" s="5"/>
      <c r="BS77" s="63"/>
      <c r="BT77" s="2"/>
      <c r="BU77" s="2"/>
      <c r="BV77" s="2"/>
      <c r="BW77" s="2"/>
      <c r="BX77" s="2"/>
      <c r="BY77" s="2"/>
      <c r="BZ77" s="5"/>
      <c r="CA77" s="63"/>
      <c r="CB77" s="2"/>
      <c r="CC77" s="2"/>
      <c r="CD77" s="2"/>
      <c r="CE77" s="2"/>
      <c r="CF77" s="2"/>
      <c r="CG77" s="2"/>
      <c r="CH77" s="5"/>
      <c r="CI77" s="63"/>
      <c r="CJ77" s="2"/>
      <c r="CK77" s="2"/>
      <c r="CL77" s="2"/>
      <c r="CM77" s="2"/>
      <c r="CN77" s="2"/>
      <c r="CO77" s="2"/>
      <c r="CP77" s="5"/>
      <c r="CQ77" s="63"/>
      <c r="CR77" s="2"/>
      <c r="CS77" s="2"/>
      <c r="CT77" s="2"/>
      <c r="CU77" s="2"/>
      <c r="CV77" s="2"/>
      <c r="CW77" s="2"/>
      <c r="CX77" s="5"/>
      <c r="CY77" s="63">
        <f>SUM(O77:CX82)</f>
        <v>0</v>
      </c>
      <c r="CZ77" s="2"/>
      <c r="DA77" s="2"/>
      <c r="DB77" s="2"/>
      <c r="DC77" s="2"/>
      <c r="DD77" s="2"/>
      <c r="DE77" s="2"/>
      <c r="DF77" s="5"/>
      <c r="DG77" s="9"/>
    </row>
    <row r="78" ht="9.75" customHeight="1">
      <c r="A78" s="10"/>
      <c r="N78" s="12"/>
      <c r="O78" s="10"/>
      <c r="V78" s="12"/>
      <c r="W78" s="10"/>
      <c r="AD78" s="12"/>
      <c r="AE78" s="10"/>
      <c r="AL78" s="12"/>
      <c r="AM78" s="10"/>
      <c r="AT78" s="12"/>
      <c r="AU78" s="10"/>
      <c r="BB78" s="12"/>
      <c r="BC78" s="10"/>
      <c r="BJ78" s="12"/>
      <c r="BK78" s="10"/>
      <c r="BR78" s="12"/>
      <c r="BS78" s="10"/>
      <c r="BZ78" s="12"/>
      <c r="CA78" s="10"/>
      <c r="CH78" s="12"/>
      <c r="CI78" s="10"/>
      <c r="CP78" s="12"/>
      <c r="CQ78" s="10"/>
      <c r="CX78" s="12"/>
      <c r="CY78" s="10"/>
      <c r="DF78" s="12"/>
      <c r="DG78" s="9"/>
    </row>
    <row r="79" ht="9.75" customHeight="1">
      <c r="A79" s="10"/>
      <c r="N79" s="12"/>
      <c r="O79" s="10"/>
      <c r="V79" s="12"/>
      <c r="W79" s="10"/>
      <c r="AD79" s="12"/>
      <c r="AE79" s="10"/>
      <c r="AL79" s="12"/>
      <c r="AM79" s="10"/>
      <c r="AT79" s="12"/>
      <c r="AU79" s="10"/>
      <c r="BB79" s="12"/>
      <c r="BC79" s="10"/>
      <c r="BJ79" s="12"/>
      <c r="BK79" s="10"/>
      <c r="BR79" s="12"/>
      <c r="BS79" s="10"/>
      <c r="BZ79" s="12"/>
      <c r="CA79" s="10"/>
      <c r="CH79" s="12"/>
      <c r="CI79" s="10"/>
      <c r="CP79" s="12"/>
      <c r="CQ79" s="10"/>
      <c r="CX79" s="12"/>
      <c r="CY79" s="10"/>
      <c r="DF79" s="12"/>
      <c r="DG79" s="9"/>
    </row>
    <row r="80" ht="9.75" customHeight="1">
      <c r="A80" s="10"/>
      <c r="N80" s="12"/>
      <c r="O80" s="10"/>
      <c r="V80" s="12"/>
      <c r="W80" s="10"/>
      <c r="AD80" s="12"/>
      <c r="AE80" s="10"/>
      <c r="AL80" s="12"/>
      <c r="AM80" s="10"/>
      <c r="AT80" s="12"/>
      <c r="AU80" s="10"/>
      <c r="BB80" s="12"/>
      <c r="BC80" s="10"/>
      <c r="BJ80" s="12"/>
      <c r="BK80" s="10"/>
      <c r="BR80" s="12"/>
      <c r="BS80" s="10"/>
      <c r="BZ80" s="12"/>
      <c r="CA80" s="10"/>
      <c r="CH80" s="12"/>
      <c r="CI80" s="10"/>
      <c r="CP80" s="12"/>
      <c r="CQ80" s="10"/>
      <c r="CX80" s="12"/>
      <c r="CY80" s="10"/>
      <c r="DF80" s="12"/>
      <c r="DG80" s="9"/>
    </row>
    <row r="81" ht="9.75" customHeight="1">
      <c r="A81" s="10"/>
      <c r="N81" s="12"/>
      <c r="O81" s="10"/>
      <c r="V81" s="12"/>
      <c r="W81" s="10"/>
      <c r="AD81" s="12"/>
      <c r="AE81" s="10"/>
      <c r="AL81" s="12"/>
      <c r="AM81" s="10"/>
      <c r="AT81" s="12"/>
      <c r="AU81" s="10"/>
      <c r="BB81" s="12"/>
      <c r="BC81" s="10"/>
      <c r="BJ81" s="12"/>
      <c r="BK81" s="10"/>
      <c r="BR81" s="12"/>
      <c r="BS81" s="10"/>
      <c r="BZ81" s="12"/>
      <c r="CA81" s="10"/>
      <c r="CH81" s="12"/>
      <c r="CI81" s="10"/>
      <c r="CP81" s="12"/>
      <c r="CQ81" s="10"/>
      <c r="CX81" s="12"/>
      <c r="CY81" s="10"/>
      <c r="DF81" s="12"/>
      <c r="DG81" s="9"/>
    </row>
    <row r="82" ht="9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7"/>
      <c r="O82" s="25"/>
      <c r="P82" s="26"/>
      <c r="Q82" s="26"/>
      <c r="R82" s="26"/>
      <c r="S82" s="26"/>
      <c r="T82" s="26"/>
      <c r="U82" s="26"/>
      <c r="V82" s="27"/>
      <c r="W82" s="25"/>
      <c r="X82" s="26"/>
      <c r="Y82" s="26"/>
      <c r="Z82" s="26"/>
      <c r="AA82" s="26"/>
      <c r="AB82" s="26"/>
      <c r="AC82" s="26"/>
      <c r="AD82" s="27"/>
      <c r="AE82" s="25"/>
      <c r="AF82" s="26"/>
      <c r="AG82" s="26"/>
      <c r="AH82" s="26"/>
      <c r="AI82" s="26"/>
      <c r="AJ82" s="26"/>
      <c r="AK82" s="26"/>
      <c r="AL82" s="27"/>
      <c r="AM82" s="25"/>
      <c r="AN82" s="26"/>
      <c r="AO82" s="26"/>
      <c r="AP82" s="26"/>
      <c r="AQ82" s="26"/>
      <c r="AR82" s="26"/>
      <c r="AS82" s="26"/>
      <c r="AT82" s="27"/>
      <c r="AU82" s="25"/>
      <c r="AV82" s="26"/>
      <c r="AW82" s="26"/>
      <c r="AX82" s="26"/>
      <c r="AY82" s="26"/>
      <c r="AZ82" s="26"/>
      <c r="BA82" s="26"/>
      <c r="BB82" s="27"/>
      <c r="BC82" s="25"/>
      <c r="BD82" s="26"/>
      <c r="BE82" s="26"/>
      <c r="BF82" s="26"/>
      <c r="BG82" s="26"/>
      <c r="BH82" s="26"/>
      <c r="BI82" s="26"/>
      <c r="BJ82" s="27"/>
      <c r="BK82" s="25"/>
      <c r="BL82" s="26"/>
      <c r="BM82" s="26"/>
      <c r="BN82" s="26"/>
      <c r="BO82" s="26"/>
      <c r="BP82" s="26"/>
      <c r="BQ82" s="26"/>
      <c r="BR82" s="27"/>
      <c r="BS82" s="25"/>
      <c r="BT82" s="26"/>
      <c r="BU82" s="26"/>
      <c r="BV82" s="26"/>
      <c r="BW82" s="26"/>
      <c r="BX82" s="26"/>
      <c r="BY82" s="26"/>
      <c r="BZ82" s="27"/>
      <c r="CA82" s="25"/>
      <c r="CB82" s="26"/>
      <c r="CC82" s="26"/>
      <c r="CD82" s="26"/>
      <c r="CE82" s="26"/>
      <c r="CF82" s="26"/>
      <c r="CG82" s="26"/>
      <c r="CH82" s="27"/>
      <c r="CI82" s="25"/>
      <c r="CJ82" s="26"/>
      <c r="CK82" s="26"/>
      <c r="CL82" s="26"/>
      <c r="CM82" s="26"/>
      <c r="CN82" s="26"/>
      <c r="CO82" s="26"/>
      <c r="CP82" s="27"/>
      <c r="CQ82" s="25"/>
      <c r="CR82" s="26"/>
      <c r="CS82" s="26"/>
      <c r="CT82" s="26"/>
      <c r="CU82" s="26"/>
      <c r="CV82" s="26"/>
      <c r="CW82" s="26"/>
      <c r="CX82" s="27"/>
      <c r="CY82" s="25"/>
      <c r="CZ82" s="26"/>
      <c r="DA82" s="26"/>
      <c r="DB82" s="26"/>
      <c r="DC82" s="26"/>
      <c r="DD82" s="26"/>
      <c r="DE82" s="26"/>
      <c r="DF82" s="27"/>
      <c r="DG82" s="9"/>
    </row>
    <row r="83" ht="9.75" customHeight="1">
      <c r="A83" s="63" t="s">
        <v>72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5"/>
      <c r="O83" s="63"/>
      <c r="P83" s="2"/>
      <c r="Q83" s="2"/>
      <c r="R83" s="2"/>
      <c r="S83" s="2"/>
      <c r="T83" s="2"/>
      <c r="U83" s="2"/>
      <c r="V83" s="5"/>
      <c r="W83" s="63"/>
      <c r="X83" s="2"/>
      <c r="Y83" s="2"/>
      <c r="Z83" s="2"/>
      <c r="AA83" s="2"/>
      <c r="AB83" s="2"/>
      <c r="AC83" s="2"/>
      <c r="AD83" s="5"/>
      <c r="AE83" s="63"/>
      <c r="AF83" s="2"/>
      <c r="AG83" s="2"/>
      <c r="AH83" s="2"/>
      <c r="AI83" s="2"/>
      <c r="AJ83" s="2"/>
      <c r="AK83" s="2"/>
      <c r="AL83" s="5"/>
      <c r="AM83" s="63"/>
      <c r="AN83" s="2"/>
      <c r="AO83" s="2"/>
      <c r="AP83" s="2"/>
      <c r="AQ83" s="2"/>
      <c r="AR83" s="2"/>
      <c r="AS83" s="2"/>
      <c r="AT83" s="5"/>
      <c r="AU83" s="63"/>
      <c r="AV83" s="2"/>
      <c r="AW83" s="2"/>
      <c r="AX83" s="2"/>
      <c r="AY83" s="2"/>
      <c r="AZ83" s="2"/>
      <c r="BA83" s="2"/>
      <c r="BB83" s="5"/>
      <c r="BC83" s="63"/>
      <c r="BD83" s="2"/>
      <c r="BE83" s="2"/>
      <c r="BF83" s="2"/>
      <c r="BG83" s="2"/>
      <c r="BH83" s="2"/>
      <c r="BI83" s="2"/>
      <c r="BJ83" s="5"/>
      <c r="BK83" s="63"/>
      <c r="BL83" s="2"/>
      <c r="BM83" s="2"/>
      <c r="BN83" s="2"/>
      <c r="BO83" s="2"/>
      <c r="BP83" s="2"/>
      <c r="BQ83" s="2"/>
      <c r="BR83" s="5"/>
      <c r="BS83" s="63"/>
      <c r="BT83" s="2"/>
      <c r="BU83" s="2"/>
      <c r="BV83" s="2"/>
      <c r="BW83" s="2"/>
      <c r="BX83" s="2"/>
      <c r="BY83" s="2"/>
      <c r="BZ83" s="5"/>
      <c r="CA83" s="63"/>
      <c r="CB83" s="2"/>
      <c r="CC83" s="2"/>
      <c r="CD83" s="2"/>
      <c r="CE83" s="2"/>
      <c r="CF83" s="2"/>
      <c r="CG83" s="2"/>
      <c r="CH83" s="5"/>
      <c r="CI83" s="63"/>
      <c r="CJ83" s="2"/>
      <c r="CK83" s="2"/>
      <c r="CL83" s="2"/>
      <c r="CM83" s="2"/>
      <c r="CN83" s="2"/>
      <c r="CO83" s="2"/>
      <c r="CP83" s="5"/>
      <c r="CQ83" s="63"/>
      <c r="CR83" s="2"/>
      <c r="CS83" s="2"/>
      <c r="CT83" s="2"/>
      <c r="CU83" s="2"/>
      <c r="CV83" s="2"/>
      <c r="CW83" s="2"/>
      <c r="CX83" s="5"/>
      <c r="CY83" s="63">
        <f>SUM(O83:CX88)</f>
        <v>0</v>
      </c>
      <c r="CZ83" s="2"/>
      <c r="DA83" s="2"/>
      <c r="DB83" s="2"/>
      <c r="DC83" s="2"/>
      <c r="DD83" s="2"/>
      <c r="DE83" s="2"/>
      <c r="DF83" s="5"/>
      <c r="DG83" s="9"/>
    </row>
    <row r="84" ht="9.75" customHeight="1">
      <c r="A84" s="10"/>
      <c r="N84" s="12"/>
      <c r="O84" s="10"/>
      <c r="V84" s="12"/>
      <c r="W84" s="10"/>
      <c r="AD84" s="12"/>
      <c r="AE84" s="10"/>
      <c r="AL84" s="12"/>
      <c r="AM84" s="10"/>
      <c r="AT84" s="12"/>
      <c r="AU84" s="10"/>
      <c r="BB84" s="12"/>
      <c r="BC84" s="10"/>
      <c r="BJ84" s="12"/>
      <c r="BK84" s="10"/>
      <c r="BR84" s="12"/>
      <c r="BS84" s="10"/>
      <c r="BZ84" s="12"/>
      <c r="CA84" s="10"/>
      <c r="CH84" s="12"/>
      <c r="CI84" s="10"/>
      <c r="CP84" s="12"/>
      <c r="CQ84" s="10"/>
      <c r="CX84" s="12"/>
      <c r="CY84" s="10"/>
      <c r="DF84" s="12"/>
      <c r="DG84" s="9"/>
    </row>
    <row r="85" ht="9.75" customHeight="1">
      <c r="A85" s="10"/>
      <c r="N85" s="12"/>
      <c r="O85" s="10"/>
      <c r="V85" s="12"/>
      <c r="W85" s="10"/>
      <c r="AD85" s="12"/>
      <c r="AE85" s="10"/>
      <c r="AL85" s="12"/>
      <c r="AM85" s="10"/>
      <c r="AT85" s="12"/>
      <c r="AU85" s="10"/>
      <c r="BB85" s="12"/>
      <c r="BC85" s="10"/>
      <c r="BJ85" s="12"/>
      <c r="BK85" s="10"/>
      <c r="BR85" s="12"/>
      <c r="BS85" s="10"/>
      <c r="BZ85" s="12"/>
      <c r="CA85" s="10"/>
      <c r="CH85" s="12"/>
      <c r="CI85" s="10"/>
      <c r="CP85" s="12"/>
      <c r="CQ85" s="10"/>
      <c r="CX85" s="12"/>
      <c r="CY85" s="10"/>
      <c r="DF85" s="12"/>
      <c r="DG85" s="9"/>
    </row>
    <row r="86" ht="9.75" customHeight="1">
      <c r="A86" s="10"/>
      <c r="N86" s="12"/>
      <c r="O86" s="10"/>
      <c r="V86" s="12"/>
      <c r="W86" s="10"/>
      <c r="AD86" s="12"/>
      <c r="AE86" s="10"/>
      <c r="AL86" s="12"/>
      <c r="AM86" s="10"/>
      <c r="AT86" s="12"/>
      <c r="AU86" s="10"/>
      <c r="BB86" s="12"/>
      <c r="BC86" s="10"/>
      <c r="BJ86" s="12"/>
      <c r="BK86" s="10"/>
      <c r="BR86" s="12"/>
      <c r="BS86" s="10"/>
      <c r="BZ86" s="12"/>
      <c r="CA86" s="10"/>
      <c r="CH86" s="12"/>
      <c r="CI86" s="10"/>
      <c r="CP86" s="12"/>
      <c r="CQ86" s="10"/>
      <c r="CX86" s="12"/>
      <c r="CY86" s="10"/>
      <c r="DF86" s="12"/>
      <c r="DG86" s="9"/>
    </row>
    <row r="87" ht="9.75" customHeight="1">
      <c r="A87" s="10"/>
      <c r="N87" s="12"/>
      <c r="O87" s="10"/>
      <c r="V87" s="12"/>
      <c r="W87" s="10"/>
      <c r="AD87" s="12"/>
      <c r="AE87" s="10"/>
      <c r="AL87" s="12"/>
      <c r="AM87" s="10"/>
      <c r="AT87" s="12"/>
      <c r="AU87" s="10"/>
      <c r="BB87" s="12"/>
      <c r="BC87" s="10"/>
      <c r="BJ87" s="12"/>
      <c r="BK87" s="10"/>
      <c r="BR87" s="12"/>
      <c r="BS87" s="10"/>
      <c r="BZ87" s="12"/>
      <c r="CA87" s="10"/>
      <c r="CH87" s="12"/>
      <c r="CI87" s="10"/>
      <c r="CP87" s="12"/>
      <c r="CQ87" s="10"/>
      <c r="CX87" s="12"/>
      <c r="CY87" s="10"/>
      <c r="DF87" s="12"/>
      <c r="DG87" s="9"/>
    </row>
    <row r="88" ht="9.75" customHeight="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7"/>
      <c r="O88" s="25"/>
      <c r="P88" s="26"/>
      <c r="Q88" s="26"/>
      <c r="R88" s="26"/>
      <c r="S88" s="26"/>
      <c r="T88" s="26"/>
      <c r="U88" s="26"/>
      <c r="V88" s="27"/>
      <c r="W88" s="25"/>
      <c r="X88" s="26"/>
      <c r="Y88" s="26"/>
      <c r="Z88" s="26"/>
      <c r="AA88" s="26"/>
      <c r="AB88" s="26"/>
      <c r="AC88" s="26"/>
      <c r="AD88" s="27"/>
      <c r="AE88" s="25"/>
      <c r="AF88" s="26"/>
      <c r="AG88" s="26"/>
      <c r="AH88" s="26"/>
      <c r="AI88" s="26"/>
      <c r="AJ88" s="26"/>
      <c r="AK88" s="26"/>
      <c r="AL88" s="27"/>
      <c r="AM88" s="25"/>
      <c r="AN88" s="26"/>
      <c r="AO88" s="26"/>
      <c r="AP88" s="26"/>
      <c r="AQ88" s="26"/>
      <c r="AR88" s="26"/>
      <c r="AS88" s="26"/>
      <c r="AT88" s="27"/>
      <c r="AU88" s="25"/>
      <c r="AV88" s="26"/>
      <c r="AW88" s="26"/>
      <c r="AX88" s="26"/>
      <c r="AY88" s="26"/>
      <c r="AZ88" s="26"/>
      <c r="BA88" s="26"/>
      <c r="BB88" s="27"/>
      <c r="BC88" s="25"/>
      <c r="BD88" s="26"/>
      <c r="BE88" s="26"/>
      <c r="BF88" s="26"/>
      <c r="BG88" s="26"/>
      <c r="BH88" s="26"/>
      <c r="BI88" s="26"/>
      <c r="BJ88" s="27"/>
      <c r="BK88" s="25"/>
      <c r="BL88" s="26"/>
      <c r="BM88" s="26"/>
      <c r="BN88" s="26"/>
      <c r="BO88" s="26"/>
      <c r="BP88" s="26"/>
      <c r="BQ88" s="26"/>
      <c r="BR88" s="27"/>
      <c r="BS88" s="25"/>
      <c r="BT88" s="26"/>
      <c r="BU88" s="26"/>
      <c r="BV88" s="26"/>
      <c r="BW88" s="26"/>
      <c r="BX88" s="26"/>
      <c r="BY88" s="26"/>
      <c r="BZ88" s="27"/>
      <c r="CA88" s="25"/>
      <c r="CB88" s="26"/>
      <c r="CC88" s="26"/>
      <c r="CD88" s="26"/>
      <c r="CE88" s="26"/>
      <c r="CF88" s="26"/>
      <c r="CG88" s="26"/>
      <c r="CH88" s="27"/>
      <c r="CI88" s="25"/>
      <c r="CJ88" s="26"/>
      <c r="CK88" s="26"/>
      <c r="CL88" s="26"/>
      <c r="CM88" s="26"/>
      <c r="CN88" s="26"/>
      <c r="CO88" s="26"/>
      <c r="CP88" s="27"/>
      <c r="CQ88" s="25"/>
      <c r="CR88" s="26"/>
      <c r="CS88" s="26"/>
      <c r="CT88" s="26"/>
      <c r="CU88" s="26"/>
      <c r="CV88" s="26"/>
      <c r="CW88" s="26"/>
      <c r="CX88" s="27"/>
      <c r="CY88" s="25"/>
      <c r="CZ88" s="26"/>
      <c r="DA88" s="26"/>
      <c r="DB88" s="26"/>
      <c r="DC88" s="26"/>
      <c r="DD88" s="26"/>
      <c r="DE88" s="26"/>
      <c r="DF88" s="27"/>
      <c r="DG88" s="9"/>
    </row>
    <row r="89" ht="9.75" customHeight="1">
      <c r="A89" s="63" t="s">
        <v>15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5"/>
      <c r="O89" s="63"/>
      <c r="P89" s="2"/>
      <c r="Q89" s="2"/>
      <c r="R89" s="2"/>
      <c r="S89" s="2"/>
      <c r="T89" s="2"/>
      <c r="U89" s="2"/>
      <c r="V89" s="5"/>
      <c r="W89" s="63"/>
      <c r="X89" s="2"/>
      <c r="Y89" s="2"/>
      <c r="Z89" s="2"/>
      <c r="AA89" s="2"/>
      <c r="AB89" s="2"/>
      <c r="AC89" s="2"/>
      <c r="AD89" s="5"/>
      <c r="AE89" s="63"/>
      <c r="AF89" s="2"/>
      <c r="AG89" s="2"/>
      <c r="AH89" s="2"/>
      <c r="AI89" s="2"/>
      <c r="AJ89" s="2"/>
      <c r="AK89" s="2"/>
      <c r="AL89" s="5"/>
      <c r="AM89" s="63"/>
      <c r="AN89" s="2"/>
      <c r="AO89" s="2"/>
      <c r="AP89" s="2"/>
      <c r="AQ89" s="2"/>
      <c r="AR89" s="2"/>
      <c r="AS89" s="2"/>
      <c r="AT89" s="5"/>
      <c r="AU89" s="63"/>
      <c r="AV89" s="2"/>
      <c r="AW89" s="2"/>
      <c r="AX89" s="2"/>
      <c r="AY89" s="2"/>
      <c r="AZ89" s="2"/>
      <c r="BA89" s="2"/>
      <c r="BB89" s="5"/>
      <c r="BC89" s="63"/>
      <c r="BD89" s="2"/>
      <c r="BE89" s="2"/>
      <c r="BF89" s="2"/>
      <c r="BG89" s="2"/>
      <c r="BH89" s="2"/>
      <c r="BI89" s="2"/>
      <c r="BJ89" s="5"/>
      <c r="BK89" s="63"/>
      <c r="BL89" s="2"/>
      <c r="BM89" s="2"/>
      <c r="BN89" s="2"/>
      <c r="BO89" s="2"/>
      <c r="BP89" s="2"/>
      <c r="BQ89" s="2"/>
      <c r="BR89" s="5"/>
      <c r="BS89" s="63"/>
      <c r="BT89" s="2"/>
      <c r="BU89" s="2"/>
      <c r="BV89" s="2"/>
      <c r="BW89" s="2"/>
      <c r="BX89" s="2"/>
      <c r="BY89" s="2"/>
      <c r="BZ89" s="5"/>
      <c r="CA89" s="63"/>
      <c r="CB89" s="2"/>
      <c r="CC89" s="2"/>
      <c r="CD89" s="2"/>
      <c r="CE89" s="2"/>
      <c r="CF89" s="2"/>
      <c r="CG89" s="2"/>
      <c r="CH89" s="5"/>
      <c r="CI89" s="63"/>
      <c r="CJ89" s="2"/>
      <c r="CK89" s="2"/>
      <c r="CL89" s="2"/>
      <c r="CM89" s="2"/>
      <c r="CN89" s="2"/>
      <c r="CO89" s="2"/>
      <c r="CP89" s="5"/>
      <c r="CQ89" s="63"/>
      <c r="CR89" s="2"/>
      <c r="CS89" s="2"/>
      <c r="CT89" s="2"/>
      <c r="CU89" s="2"/>
      <c r="CV89" s="2"/>
      <c r="CW89" s="2"/>
      <c r="CX89" s="5"/>
      <c r="CY89" s="63">
        <f>SUM(O89:CX94)</f>
        <v>0</v>
      </c>
      <c r="CZ89" s="2"/>
      <c r="DA89" s="2"/>
      <c r="DB89" s="2"/>
      <c r="DC89" s="2"/>
      <c r="DD89" s="2"/>
      <c r="DE89" s="2"/>
      <c r="DF89" s="5"/>
      <c r="DG89" s="9"/>
    </row>
    <row r="90" ht="9.75" customHeight="1">
      <c r="A90" s="10"/>
      <c r="N90" s="12"/>
      <c r="O90" s="10"/>
      <c r="V90" s="12"/>
      <c r="W90" s="10"/>
      <c r="AD90" s="12"/>
      <c r="AE90" s="10"/>
      <c r="AL90" s="12"/>
      <c r="AM90" s="10"/>
      <c r="AT90" s="12"/>
      <c r="AU90" s="10"/>
      <c r="BB90" s="12"/>
      <c r="BC90" s="10"/>
      <c r="BJ90" s="12"/>
      <c r="BK90" s="10"/>
      <c r="BR90" s="12"/>
      <c r="BS90" s="10"/>
      <c r="BZ90" s="12"/>
      <c r="CA90" s="10"/>
      <c r="CH90" s="12"/>
      <c r="CI90" s="10"/>
      <c r="CP90" s="12"/>
      <c r="CQ90" s="10"/>
      <c r="CX90" s="12"/>
      <c r="CY90" s="10"/>
      <c r="DF90" s="12"/>
      <c r="DG90" s="9"/>
    </row>
    <row r="91" ht="9.75" customHeight="1">
      <c r="A91" s="10"/>
      <c r="N91" s="12"/>
      <c r="O91" s="10"/>
      <c r="V91" s="12"/>
      <c r="W91" s="10"/>
      <c r="AD91" s="12"/>
      <c r="AE91" s="10"/>
      <c r="AL91" s="12"/>
      <c r="AM91" s="10"/>
      <c r="AT91" s="12"/>
      <c r="AU91" s="10"/>
      <c r="BB91" s="12"/>
      <c r="BC91" s="10"/>
      <c r="BJ91" s="12"/>
      <c r="BK91" s="10"/>
      <c r="BR91" s="12"/>
      <c r="BS91" s="10"/>
      <c r="BZ91" s="12"/>
      <c r="CA91" s="10"/>
      <c r="CH91" s="12"/>
      <c r="CI91" s="10"/>
      <c r="CP91" s="12"/>
      <c r="CQ91" s="10"/>
      <c r="CX91" s="12"/>
      <c r="CY91" s="10"/>
      <c r="DF91" s="12"/>
      <c r="DG91" s="9"/>
    </row>
    <row r="92" ht="9.75" customHeight="1">
      <c r="A92" s="10"/>
      <c r="N92" s="12"/>
      <c r="O92" s="10"/>
      <c r="V92" s="12"/>
      <c r="W92" s="10"/>
      <c r="AD92" s="12"/>
      <c r="AE92" s="10"/>
      <c r="AL92" s="12"/>
      <c r="AM92" s="10"/>
      <c r="AT92" s="12"/>
      <c r="AU92" s="10"/>
      <c r="BB92" s="12"/>
      <c r="BC92" s="10"/>
      <c r="BJ92" s="12"/>
      <c r="BK92" s="10"/>
      <c r="BR92" s="12"/>
      <c r="BS92" s="10"/>
      <c r="BZ92" s="12"/>
      <c r="CA92" s="10"/>
      <c r="CH92" s="12"/>
      <c r="CI92" s="10"/>
      <c r="CP92" s="12"/>
      <c r="CQ92" s="10"/>
      <c r="CX92" s="12"/>
      <c r="CY92" s="10"/>
      <c r="DF92" s="12"/>
      <c r="DG92" s="9"/>
    </row>
    <row r="93" ht="9.75" customHeight="1">
      <c r="A93" s="10"/>
      <c r="N93" s="12"/>
      <c r="O93" s="10"/>
      <c r="V93" s="12"/>
      <c r="W93" s="10"/>
      <c r="AD93" s="12"/>
      <c r="AE93" s="10"/>
      <c r="AL93" s="12"/>
      <c r="AM93" s="10"/>
      <c r="AT93" s="12"/>
      <c r="AU93" s="10"/>
      <c r="BB93" s="12"/>
      <c r="BC93" s="10"/>
      <c r="BJ93" s="12"/>
      <c r="BK93" s="10"/>
      <c r="BR93" s="12"/>
      <c r="BS93" s="10"/>
      <c r="BZ93" s="12"/>
      <c r="CA93" s="10"/>
      <c r="CH93" s="12"/>
      <c r="CI93" s="10"/>
      <c r="CP93" s="12"/>
      <c r="CQ93" s="10"/>
      <c r="CX93" s="12"/>
      <c r="CY93" s="10"/>
      <c r="DF93" s="12"/>
      <c r="DG93" s="9"/>
    </row>
    <row r="94" ht="9.75" customHeight="1">
      <c r="A94" s="25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7"/>
      <c r="O94" s="25"/>
      <c r="P94" s="26"/>
      <c r="Q94" s="26"/>
      <c r="R94" s="26"/>
      <c r="S94" s="26"/>
      <c r="T94" s="26"/>
      <c r="U94" s="26"/>
      <c r="V94" s="27"/>
      <c r="W94" s="25"/>
      <c r="X94" s="26"/>
      <c r="Y94" s="26"/>
      <c r="Z94" s="26"/>
      <c r="AA94" s="26"/>
      <c r="AB94" s="26"/>
      <c r="AC94" s="26"/>
      <c r="AD94" s="27"/>
      <c r="AE94" s="25"/>
      <c r="AF94" s="26"/>
      <c r="AG94" s="26"/>
      <c r="AH94" s="26"/>
      <c r="AI94" s="26"/>
      <c r="AJ94" s="26"/>
      <c r="AK94" s="26"/>
      <c r="AL94" s="27"/>
      <c r="AM94" s="25"/>
      <c r="AN94" s="26"/>
      <c r="AO94" s="26"/>
      <c r="AP94" s="26"/>
      <c r="AQ94" s="26"/>
      <c r="AR94" s="26"/>
      <c r="AS94" s="26"/>
      <c r="AT94" s="27"/>
      <c r="AU94" s="25"/>
      <c r="AV94" s="26"/>
      <c r="AW94" s="26"/>
      <c r="AX94" s="26"/>
      <c r="AY94" s="26"/>
      <c r="AZ94" s="26"/>
      <c r="BA94" s="26"/>
      <c r="BB94" s="27"/>
      <c r="BC94" s="25"/>
      <c r="BD94" s="26"/>
      <c r="BE94" s="26"/>
      <c r="BF94" s="26"/>
      <c r="BG94" s="26"/>
      <c r="BH94" s="26"/>
      <c r="BI94" s="26"/>
      <c r="BJ94" s="27"/>
      <c r="BK94" s="25"/>
      <c r="BL94" s="26"/>
      <c r="BM94" s="26"/>
      <c r="BN94" s="26"/>
      <c r="BO94" s="26"/>
      <c r="BP94" s="26"/>
      <c r="BQ94" s="26"/>
      <c r="BR94" s="27"/>
      <c r="BS94" s="25"/>
      <c r="BT94" s="26"/>
      <c r="BU94" s="26"/>
      <c r="BV94" s="26"/>
      <c r="BW94" s="26"/>
      <c r="BX94" s="26"/>
      <c r="BY94" s="26"/>
      <c r="BZ94" s="27"/>
      <c r="CA94" s="25"/>
      <c r="CB94" s="26"/>
      <c r="CC94" s="26"/>
      <c r="CD94" s="26"/>
      <c r="CE94" s="26"/>
      <c r="CF94" s="26"/>
      <c r="CG94" s="26"/>
      <c r="CH94" s="27"/>
      <c r="CI94" s="25"/>
      <c r="CJ94" s="26"/>
      <c r="CK94" s="26"/>
      <c r="CL94" s="26"/>
      <c r="CM94" s="26"/>
      <c r="CN94" s="26"/>
      <c r="CO94" s="26"/>
      <c r="CP94" s="27"/>
      <c r="CQ94" s="25"/>
      <c r="CR94" s="26"/>
      <c r="CS94" s="26"/>
      <c r="CT94" s="26"/>
      <c r="CU94" s="26"/>
      <c r="CV94" s="26"/>
      <c r="CW94" s="26"/>
      <c r="CX94" s="27"/>
      <c r="CY94" s="25"/>
      <c r="CZ94" s="26"/>
      <c r="DA94" s="26"/>
      <c r="DB94" s="26"/>
      <c r="DC94" s="26"/>
      <c r="DD94" s="26"/>
      <c r="DE94" s="26"/>
      <c r="DF94" s="27"/>
      <c r="DG94" s="9"/>
    </row>
    <row r="95" ht="9.75" customHeight="1">
      <c r="A95" s="63" t="s">
        <v>73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5"/>
      <c r="O95" s="63"/>
      <c r="P95" s="2"/>
      <c r="Q95" s="2"/>
      <c r="R95" s="2"/>
      <c r="S95" s="2"/>
      <c r="T95" s="2"/>
      <c r="U95" s="2"/>
      <c r="V95" s="5"/>
      <c r="W95" s="63"/>
      <c r="X95" s="2"/>
      <c r="Y95" s="2"/>
      <c r="Z95" s="2"/>
      <c r="AA95" s="2"/>
      <c r="AB95" s="2"/>
      <c r="AC95" s="2"/>
      <c r="AD95" s="5"/>
      <c r="AE95" s="63"/>
      <c r="AF95" s="2"/>
      <c r="AG95" s="2"/>
      <c r="AH95" s="2"/>
      <c r="AI95" s="2"/>
      <c r="AJ95" s="2"/>
      <c r="AK95" s="2"/>
      <c r="AL95" s="5"/>
      <c r="AM95" s="63"/>
      <c r="AN95" s="2"/>
      <c r="AO95" s="2"/>
      <c r="AP95" s="2"/>
      <c r="AQ95" s="2"/>
      <c r="AR95" s="2"/>
      <c r="AS95" s="2"/>
      <c r="AT95" s="5"/>
      <c r="AU95" s="63"/>
      <c r="AV95" s="2"/>
      <c r="AW95" s="2"/>
      <c r="AX95" s="2"/>
      <c r="AY95" s="2"/>
      <c r="AZ95" s="2"/>
      <c r="BA95" s="2"/>
      <c r="BB95" s="5"/>
      <c r="BC95" s="63"/>
      <c r="BD95" s="2"/>
      <c r="BE95" s="2"/>
      <c r="BF95" s="2"/>
      <c r="BG95" s="2"/>
      <c r="BH95" s="2"/>
      <c r="BI95" s="2"/>
      <c r="BJ95" s="5"/>
      <c r="BK95" s="63"/>
      <c r="BL95" s="2"/>
      <c r="BM95" s="2"/>
      <c r="BN95" s="2"/>
      <c r="BO95" s="2"/>
      <c r="BP95" s="2"/>
      <c r="BQ95" s="2"/>
      <c r="BR95" s="5"/>
      <c r="BS95" s="63"/>
      <c r="BT95" s="2"/>
      <c r="BU95" s="2"/>
      <c r="BV95" s="2"/>
      <c r="BW95" s="2"/>
      <c r="BX95" s="2"/>
      <c r="BY95" s="2"/>
      <c r="BZ95" s="5"/>
      <c r="CA95" s="63"/>
      <c r="CB95" s="2"/>
      <c r="CC95" s="2"/>
      <c r="CD95" s="2"/>
      <c r="CE95" s="2"/>
      <c r="CF95" s="2"/>
      <c r="CG95" s="2"/>
      <c r="CH95" s="5"/>
      <c r="CI95" s="63"/>
      <c r="CJ95" s="2"/>
      <c r="CK95" s="2"/>
      <c r="CL95" s="2"/>
      <c r="CM95" s="2"/>
      <c r="CN95" s="2"/>
      <c r="CO95" s="2"/>
      <c r="CP95" s="5"/>
      <c r="CQ95" s="63"/>
      <c r="CR95" s="2"/>
      <c r="CS95" s="2"/>
      <c r="CT95" s="2"/>
      <c r="CU95" s="2"/>
      <c r="CV95" s="2"/>
      <c r="CW95" s="2"/>
      <c r="CX95" s="5"/>
      <c r="CY95" s="63" t="str">
        <f>SUM(CY89+CY83+CY77+CY71)*10%</f>
        <v>#REF!</v>
      </c>
      <c r="CZ95" s="2"/>
      <c r="DA95" s="2"/>
      <c r="DB95" s="2"/>
      <c r="DC95" s="2"/>
      <c r="DD95" s="2"/>
      <c r="DE95" s="2"/>
      <c r="DF95" s="5"/>
      <c r="DG95" s="9"/>
    </row>
    <row r="96" ht="9.75" customHeight="1">
      <c r="A96" s="10"/>
      <c r="N96" s="12"/>
      <c r="O96" s="10"/>
      <c r="V96" s="12"/>
      <c r="W96" s="10"/>
      <c r="AD96" s="12"/>
      <c r="AE96" s="10"/>
      <c r="AL96" s="12"/>
      <c r="AM96" s="10"/>
      <c r="AT96" s="12"/>
      <c r="AU96" s="10"/>
      <c r="BB96" s="12"/>
      <c r="BC96" s="10"/>
      <c r="BJ96" s="12"/>
      <c r="BK96" s="10"/>
      <c r="BR96" s="12"/>
      <c r="BS96" s="10"/>
      <c r="BZ96" s="12"/>
      <c r="CA96" s="10"/>
      <c r="CH96" s="12"/>
      <c r="CI96" s="10"/>
      <c r="CP96" s="12"/>
      <c r="CQ96" s="10"/>
      <c r="CX96" s="12"/>
      <c r="CY96" s="10"/>
      <c r="DF96" s="12"/>
      <c r="DG96" s="9"/>
    </row>
    <row r="97" ht="9.75" customHeight="1">
      <c r="A97" s="10"/>
      <c r="N97" s="12"/>
      <c r="O97" s="10"/>
      <c r="V97" s="12"/>
      <c r="W97" s="10"/>
      <c r="AD97" s="12"/>
      <c r="AE97" s="10"/>
      <c r="AL97" s="12"/>
      <c r="AM97" s="10"/>
      <c r="AT97" s="12"/>
      <c r="AU97" s="10"/>
      <c r="BB97" s="12"/>
      <c r="BC97" s="10"/>
      <c r="BJ97" s="12"/>
      <c r="BK97" s="10"/>
      <c r="BR97" s="12"/>
      <c r="BS97" s="10"/>
      <c r="BZ97" s="12"/>
      <c r="CA97" s="10"/>
      <c r="CH97" s="12"/>
      <c r="CI97" s="10"/>
      <c r="CP97" s="12"/>
      <c r="CQ97" s="10"/>
      <c r="CX97" s="12"/>
      <c r="CY97" s="10"/>
      <c r="DF97" s="12"/>
      <c r="DG97" s="9"/>
    </row>
    <row r="98" ht="9.75" customHeight="1">
      <c r="A98" s="10"/>
      <c r="N98" s="12"/>
      <c r="O98" s="10"/>
      <c r="V98" s="12"/>
      <c r="W98" s="10"/>
      <c r="AD98" s="12"/>
      <c r="AE98" s="10"/>
      <c r="AL98" s="12"/>
      <c r="AM98" s="10"/>
      <c r="AT98" s="12"/>
      <c r="AU98" s="10"/>
      <c r="BB98" s="12"/>
      <c r="BC98" s="10"/>
      <c r="BJ98" s="12"/>
      <c r="BK98" s="10"/>
      <c r="BR98" s="12"/>
      <c r="BS98" s="10"/>
      <c r="BZ98" s="12"/>
      <c r="CA98" s="10"/>
      <c r="CH98" s="12"/>
      <c r="CI98" s="10"/>
      <c r="CP98" s="12"/>
      <c r="CQ98" s="10"/>
      <c r="CX98" s="12"/>
      <c r="CY98" s="10"/>
      <c r="DF98" s="12"/>
      <c r="DG98" s="9"/>
    </row>
    <row r="99" ht="9.75" customHeight="1">
      <c r="A99" s="10"/>
      <c r="N99" s="12"/>
      <c r="O99" s="10"/>
      <c r="V99" s="12"/>
      <c r="W99" s="10"/>
      <c r="AD99" s="12"/>
      <c r="AE99" s="10"/>
      <c r="AL99" s="12"/>
      <c r="AM99" s="10"/>
      <c r="AT99" s="12"/>
      <c r="AU99" s="10"/>
      <c r="BB99" s="12"/>
      <c r="BC99" s="10"/>
      <c r="BJ99" s="12"/>
      <c r="BK99" s="10"/>
      <c r="BR99" s="12"/>
      <c r="BS99" s="10"/>
      <c r="BZ99" s="12"/>
      <c r="CA99" s="10"/>
      <c r="CH99" s="12"/>
      <c r="CI99" s="10"/>
      <c r="CP99" s="12"/>
      <c r="CQ99" s="10"/>
      <c r="CX99" s="12"/>
      <c r="CY99" s="10"/>
      <c r="DF99" s="12"/>
      <c r="DG99" s="9"/>
    </row>
    <row r="100" ht="9.75" customHeight="1">
      <c r="A100" s="25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7"/>
      <c r="O100" s="25"/>
      <c r="P100" s="26"/>
      <c r="Q100" s="26"/>
      <c r="R100" s="26"/>
      <c r="S100" s="26"/>
      <c r="T100" s="26"/>
      <c r="U100" s="26"/>
      <c r="V100" s="27"/>
      <c r="W100" s="25"/>
      <c r="X100" s="26"/>
      <c r="Y100" s="26"/>
      <c r="Z100" s="26"/>
      <c r="AA100" s="26"/>
      <c r="AB100" s="26"/>
      <c r="AC100" s="26"/>
      <c r="AD100" s="27"/>
      <c r="AE100" s="25"/>
      <c r="AF100" s="26"/>
      <c r="AG100" s="26"/>
      <c r="AH100" s="26"/>
      <c r="AI100" s="26"/>
      <c r="AJ100" s="26"/>
      <c r="AK100" s="26"/>
      <c r="AL100" s="27"/>
      <c r="AM100" s="25"/>
      <c r="AN100" s="26"/>
      <c r="AO100" s="26"/>
      <c r="AP100" s="26"/>
      <c r="AQ100" s="26"/>
      <c r="AR100" s="26"/>
      <c r="AS100" s="26"/>
      <c r="AT100" s="27"/>
      <c r="AU100" s="25"/>
      <c r="AV100" s="26"/>
      <c r="AW100" s="26"/>
      <c r="AX100" s="26"/>
      <c r="AY100" s="26"/>
      <c r="AZ100" s="26"/>
      <c r="BA100" s="26"/>
      <c r="BB100" s="27"/>
      <c r="BC100" s="25"/>
      <c r="BD100" s="26"/>
      <c r="BE100" s="26"/>
      <c r="BF100" s="26"/>
      <c r="BG100" s="26"/>
      <c r="BH100" s="26"/>
      <c r="BI100" s="26"/>
      <c r="BJ100" s="27"/>
      <c r="BK100" s="25"/>
      <c r="BL100" s="26"/>
      <c r="BM100" s="26"/>
      <c r="BN100" s="26"/>
      <c r="BO100" s="26"/>
      <c r="BP100" s="26"/>
      <c r="BQ100" s="26"/>
      <c r="BR100" s="27"/>
      <c r="BS100" s="25"/>
      <c r="BT100" s="26"/>
      <c r="BU100" s="26"/>
      <c r="BV100" s="26"/>
      <c r="BW100" s="26"/>
      <c r="BX100" s="26"/>
      <c r="BY100" s="26"/>
      <c r="BZ100" s="27"/>
      <c r="CA100" s="25"/>
      <c r="CB100" s="26"/>
      <c r="CC100" s="26"/>
      <c r="CD100" s="26"/>
      <c r="CE100" s="26"/>
      <c r="CF100" s="26"/>
      <c r="CG100" s="26"/>
      <c r="CH100" s="27"/>
      <c r="CI100" s="25"/>
      <c r="CJ100" s="26"/>
      <c r="CK100" s="26"/>
      <c r="CL100" s="26"/>
      <c r="CM100" s="26"/>
      <c r="CN100" s="26"/>
      <c r="CO100" s="26"/>
      <c r="CP100" s="27"/>
      <c r="CQ100" s="25"/>
      <c r="CR100" s="26"/>
      <c r="CS100" s="26"/>
      <c r="CT100" s="26"/>
      <c r="CU100" s="26"/>
      <c r="CV100" s="26"/>
      <c r="CW100" s="26"/>
      <c r="CX100" s="27"/>
      <c r="CY100" s="25"/>
      <c r="CZ100" s="26"/>
      <c r="DA100" s="26"/>
      <c r="DB100" s="26"/>
      <c r="DC100" s="26"/>
      <c r="DD100" s="26"/>
      <c r="DE100" s="26"/>
      <c r="DF100" s="27"/>
      <c r="DG100" s="9"/>
    </row>
    <row r="101" ht="9.75" customHeight="1">
      <c r="A101" s="64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  <c r="BN101" s="66"/>
      <c r="BO101" s="66"/>
      <c r="BP101" s="66"/>
      <c r="BQ101" s="66"/>
      <c r="BR101" s="66"/>
      <c r="BS101" s="66"/>
      <c r="BT101" s="66"/>
      <c r="BU101" s="66"/>
      <c r="BV101" s="66"/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/>
      <c r="CM101" s="66"/>
      <c r="CN101" s="66"/>
      <c r="CO101" s="66"/>
      <c r="CP101" s="66"/>
      <c r="CQ101" s="66"/>
      <c r="CR101" s="66"/>
      <c r="CS101" s="66"/>
      <c r="CT101" s="66"/>
      <c r="CU101" s="66"/>
      <c r="CV101" s="66"/>
      <c r="CW101" s="66"/>
      <c r="CX101" s="66"/>
      <c r="CY101" s="66"/>
      <c r="CZ101" s="66"/>
      <c r="DA101" s="66"/>
      <c r="DB101" s="66"/>
      <c r="DC101" s="66"/>
      <c r="DD101" s="66"/>
      <c r="DE101" s="66"/>
      <c r="DF101" s="67"/>
      <c r="DG101" s="9"/>
    </row>
    <row r="102" ht="9.75" customHeight="1">
      <c r="A102" s="64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  <c r="BN102" s="66"/>
      <c r="BO102" s="66"/>
      <c r="BP102" s="66"/>
      <c r="BQ102" s="66"/>
      <c r="BR102" s="66"/>
      <c r="BS102" s="66"/>
      <c r="BT102" s="66"/>
      <c r="BU102" s="66"/>
      <c r="BV102" s="66"/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/>
      <c r="CM102" s="66"/>
      <c r="CN102" s="66"/>
      <c r="CO102" s="66"/>
      <c r="CP102" s="66"/>
      <c r="CQ102" s="66"/>
      <c r="CR102" s="66"/>
      <c r="CS102" s="66"/>
      <c r="CT102" s="66"/>
      <c r="CU102" s="66"/>
      <c r="CV102" s="66"/>
      <c r="CW102" s="66"/>
      <c r="CX102" s="66"/>
      <c r="CY102" s="66"/>
      <c r="CZ102" s="66"/>
      <c r="DA102" s="68"/>
      <c r="DB102" s="65"/>
      <c r="DC102" s="65"/>
      <c r="DD102" s="65"/>
      <c r="DE102" s="65"/>
      <c r="DF102" s="69"/>
      <c r="DG102" s="9"/>
    </row>
    <row r="103" ht="9.75" customHeight="1">
      <c r="A103" s="70" t="s">
        <v>74</v>
      </c>
      <c r="B103" s="2"/>
      <c r="C103" s="2"/>
      <c r="D103" s="2"/>
      <c r="E103" s="2"/>
      <c r="F103" s="2"/>
      <c r="G103" s="2"/>
      <c r="H103" s="3"/>
      <c r="I103" s="71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5"/>
      <c r="BU103" s="72" t="s">
        <v>75</v>
      </c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5"/>
      <c r="CP103" s="63" t="str">
        <f>SUM(CY71:DF100)</f>
        <v>#REF!</v>
      </c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5"/>
      <c r="DG103" s="9"/>
    </row>
    <row r="104" ht="9.75" customHeight="1">
      <c r="A104" s="10"/>
      <c r="H104" s="11"/>
      <c r="BT104" s="12"/>
      <c r="BU104" s="73"/>
      <c r="CO104" s="12"/>
      <c r="CP104" s="10"/>
      <c r="DF104" s="12"/>
      <c r="DG104" s="9"/>
    </row>
    <row r="105" ht="9.75" customHeight="1">
      <c r="A105" s="10"/>
      <c r="H105" s="11"/>
      <c r="BT105" s="12"/>
      <c r="BU105" s="73"/>
      <c r="CO105" s="12"/>
      <c r="CP105" s="10"/>
      <c r="DF105" s="12"/>
      <c r="DG105" s="9"/>
    </row>
    <row r="106" ht="9.75" customHeight="1">
      <c r="A106" s="32"/>
      <c r="B106" s="33"/>
      <c r="C106" s="33"/>
      <c r="D106" s="33"/>
      <c r="E106" s="33"/>
      <c r="F106" s="33"/>
      <c r="G106" s="33"/>
      <c r="H106" s="34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7"/>
      <c r="BU106" s="73"/>
      <c r="CO106" s="12"/>
      <c r="CP106" s="10"/>
      <c r="DF106" s="12"/>
      <c r="DG106" s="9"/>
    </row>
    <row r="107" ht="9.75" customHeight="1">
      <c r="A107" s="74" t="s">
        <v>76</v>
      </c>
      <c r="BT107" s="12"/>
      <c r="BU107" s="75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7"/>
      <c r="CP107" s="10"/>
      <c r="DF107" s="12"/>
      <c r="DG107" s="9"/>
    </row>
    <row r="108" ht="9.75" customHeight="1">
      <c r="A108" s="10"/>
      <c r="BT108" s="12"/>
      <c r="BU108" s="76" t="s">
        <v>77</v>
      </c>
      <c r="BV108" s="77"/>
      <c r="BW108" s="77"/>
      <c r="BX108" s="77"/>
      <c r="BY108" s="77"/>
      <c r="BZ108" s="77"/>
      <c r="CA108" s="77"/>
      <c r="CB108" s="77"/>
      <c r="CC108" s="77"/>
      <c r="CD108" s="77"/>
      <c r="CE108" s="77"/>
      <c r="CF108" s="77"/>
      <c r="CG108" s="77"/>
      <c r="CH108" s="77"/>
      <c r="CI108" s="77"/>
      <c r="CJ108" s="77"/>
      <c r="CK108" s="77"/>
      <c r="CL108" s="77"/>
      <c r="CM108" s="77"/>
      <c r="CN108" s="77"/>
      <c r="CO108" s="77"/>
      <c r="CP108" s="77"/>
      <c r="CQ108" s="77"/>
      <c r="CR108" s="77"/>
      <c r="CS108" s="77"/>
      <c r="CT108" s="77"/>
      <c r="CU108" s="77"/>
      <c r="CV108" s="77"/>
      <c r="CW108" s="77"/>
      <c r="CX108" s="77"/>
      <c r="CY108" s="77"/>
      <c r="CZ108" s="77"/>
      <c r="DA108" s="77"/>
      <c r="DB108" s="77"/>
      <c r="DC108" s="77"/>
      <c r="DD108" s="77"/>
      <c r="DE108" s="77"/>
      <c r="DF108" s="78"/>
      <c r="DG108" s="9"/>
    </row>
    <row r="109" ht="9.75" customHeight="1">
      <c r="A109" s="10"/>
      <c r="BT109" s="12"/>
      <c r="BU109" s="10"/>
      <c r="DF109" s="12"/>
      <c r="DG109" s="9"/>
    </row>
    <row r="110" ht="9.75" customHeight="1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7"/>
      <c r="BU110" s="10"/>
      <c r="DF110" s="12"/>
      <c r="DG110" s="9"/>
    </row>
    <row r="111" ht="9.75" customHeight="1">
      <c r="A111" s="79" t="s">
        <v>78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5"/>
      <c r="BU111" s="25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7"/>
      <c r="DG111" s="9"/>
    </row>
    <row r="112" ht="9.75" customHeight="1">
      <c r="A112" s="10"/>
      <c r="BT112" s="12"/>
      <c r="BU112" s="80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2"/>
      <c r="DG112" s="9"/>
    </row>
    <row r="113" ht="9.75" customHeight="1">
      <c r="A113" s="10"/>
      <c r="BT113" s="12"/>
      <c r="BW113" s="81" t="s">
        <v>79</v>
      </c>
      <c r="CJ113" s="83"/>
      <c r="CS113" s="83"/>
      <c r="DB113" s="83"/>
      <c r="DF113" s="12"/>
      <c r="DG113" s="9"/>
    </row>
    <row r="114" ht="9.75" customHeight="1">
      <c r="A114" s="25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7"/>
      <c r="DF114" s="12"/>
      <c r="DG114" s="9"/>
    </row>
    <row r="115" ht="9.75" customHeight="1">
      <c r="A115" s="79" t="s">
        <v>80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5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7"/>
      <c r="DG115" s="9"/>
    </row>
    <row r="116" ht="9.75" customHeight="1">
      <c r="A116" s="10"/>
      <c r="BT116" s="12"/>
      <c r="BW116" s="81"/>
      <c r="DE116" s="81"/>
      <c r="DF116" s="84"/>
      <c r="DG116" s="9"/>
    </row>
    <row r="117" ht="9.75" customHeight="1">
      <c r="A117" s="10"/>
      <c r="BT117" s="12"/>
      <c r="BW117" s="81" t="s">
        <v>81</v>
      </c>
      <c r="CJ117" s="83"/>
      <c r="CS117" s="83"/>
      <c r="DB117" s="83"/>
      <c r="DF117" s="84"/>
      <c r="DG117" s="9"/>
    </row>
    <row r="118" ht="9.75" customHeight="1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7"/>
      <c r="DF118" s="84"/>
      <c r="DG118" s="9"/>
    </row>
    <row r="119" ht="9.75" customHeight="1">
      <c r="A119" s="79" t="s">
        <v>82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5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85"/>
      <c r="DG119" s="9"/>
    </row>
    <row r="120" ht="9.75" customHeight="1">
      <c r="A120" s="10"/>
      <c r="BT120" s="12"/>
      <c r="BW120" s="81"/>
      <c r="DE120" s="81"/>
      <c r="DF120" s="84"/>
      <c r="DG120" s="9"/>
    </row>
    <row r="121" ht="9.75" customHeight="1">
      <c r="A121" s="10"/>
      <c r="BT121" s="12"/>
      <c r="BW121" s="81" t="s">
        <v>83</v>
      </c>
      <c r="CJ121" s="83"/>
      <c r="CS121" s="83"/>
      <c r="DB121" s="83"/>
      <c r="DF121" s="84"/>
      <c r="DG121" s="9"/>
    </row>
    <row r="122" ht="9.75" customHeight="1">
      <c r="A122" s="25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7"/>
      <c r="DF122" s="84"/>
      <c r="DG122" s="9"/>
    </row>
    <row r="123" ht="9.75" customHeight="1">
      <c r="A123" s="86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5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85"/>
      <c r="DG123" s="9"/>
    </row>
    <row r="124" ht="9.75" customHeight="1">
      <c r="A124" s="10"/>
      <c r="BT124" s="12"/>
      <c r="BW124" s="81"/>
      <c r="DE124" s="81"/>
      <c r="DF124" s="84"/>
      <c r="DG124" s="9"/>
    </row>
    <row r="125" ht="9.75" customHeight="1">
      <c r="A125" s="10"/>
      <c r="BT125" s="12"/>
      <c r="BW125" s="81" t="s">
        <v>84</v>
      </c>
      <c r="CJ125" s="83"/>
      <c r="CS125" s="83"/>
      <c r="DB125" s="83"/>
      <c r="DF125" s="84"/>
      <c r="DG125" s="9"/>
    </row>
    <row r="126" ht="9.75" customHeight="1">
      <c r="A126" s="25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7"/>
      <c r="DF126" s="84"/>
      <c r="DG126" s="9"/>
    </row>
    <row r="127" ht="9.75" customHeight="1">
      <c r="A127" s="86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5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85"/>
      <c r="DG127" s="9"/>
    </row>
    <row r="128" ht="9.75" customHeight="1">
      <c r="A128" s="10"/>
      <c r="BT128" s="12"/>
      <c r="BW128" s="81"/>
      <c r="DE128" s="81"/>
      <c r="DF128" s="84"/>
      <c r="DG128" s="9"/>
    </row>
    <row r="129" ht="9.75" customHeight="1">
      <c r="A129" s="10"/>
      <c r="BT129" s="12"/>
      <c r="BW129" s="81" t="s">
        <v>85</v>
      </c>
      <c r="CJ129" s="83"/>
      <c r="CS129" s="83"/>
      <c r="DB129" s="83"/>
      <c r="DF129" s="84"/>
      <c r="DG129" s="9"/>
    </row>
    <row r="130" ht="9.75" customHeight="1">
      <c r="A130" s="25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7"/>
      <c r="DF130" s="84"/>
      <c r="DG130" s="9"/>
    </row>
    <row r="131" ht="9.75" customHeight="1">
      <c r="A131" s="86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5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85"/>
      <c r="DG131" s="9"/>
    </row>
    <row r="132" ht="9.75" customHeight="1">
      <c r="A132" s="10"/>
      <c r="BT132" s="12"/>
      <c r="BW132" s="81"/>
      <c r="DE132" s="81"/>
      <c r="DF132" s="87"/>
      <c r="DG132" s="9"/>
    </row>
    <row r="133" ht="9.75" customHeight="1">
      <c r="A133" s="10"/>
      <c r="BT133" s="12"/>
      <c r="BW133" s="81" t="s">
        <v>86</v>
      </c>
      <c r="CJ133" s="88"/>
      <c r="CK133" s="2"/>
      <c r="CL133" s="2"/>
      <c r="CM133" s="2"/>
      <c r="CN133" s="2"/>
      <c r="CO133" s="2"/>
      <c r="CP133" s="2"/>
      <c r="CQ133" s="2"/>
      <c r="CR133" s="5"/>
      <c r="CS133" s="88"/>
      <c r="CT133" s="2"/>
      <c r="CU133" s="2"/>
      <c r="CV133" s="2"/>
      <c r="CW133" s="2"/>
      <c r="CX133" s="2"/>
      <c r="CY133" s="2"/>
      <c r="CZ133" s="2"/>
      <c r="DA133" s="5"/>
      <c r="DB133" s="88"/>
      <c r="DC133" s="2"/>
      <c r="DD133" s="2"/>
      <c r="DE133" s="5"/>
      <c r="DF133" s="84"/>
      <c r="DG133" s="9"/>
    </row>
    <row r="134" ht="9.75" customHeight="1">
      <c r="A134" s="25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7"/>
      <c r="CJ134" s="10"/>
      <c r="CR134" s="12"/>
      <c r="CS134" s="10"/>
      <c r="DA134" s="12"/>
      <c r="DB134" s="10"/>
      <c r="DE134" s="12"/>
      <c r="DF134" s="84"/>
      <c r="DG134" s="9"/>
    </row>
    <row r="135" ht="9.75" customHeight="1">
      <c r="A135" s="89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5"/>
      <c r="CJ135" s="25"/>
      <c r="CK135" s="26"/>
      <c r="CL135" s="26"/>
      <c r="CM135" s="26"/>
      <c r="CN135" s="26"/>
      <c r="CO135" s="26"/>
      <c r="CP135" s="26"/>
      <c r="CQ135" s="26"/>
      <c r="CR135" s="27"/>
      <c r="CS135" s="25"/>
      <c r="CT135" s="26"/>
      <c r="CU135" s="26"/>
      <c r="CV135" s="26"/>
      <c r="CW135" s="26"/>
      <c r="CX135" s="26"/>
      <c r="CY135" s="26"/>
      <c r="CZ135" s="26"/>
      <c r="DA135" s="27"/>
      <c r="DB135" s="25"/>
      <c r="DC135" s="26"/>
      <c r="DD135" s="26"/>
      <c r="DE135" s="27"/>
      <c r="DF135" s="85"/>
      <c r="DG135" s="9"/>
    </row>
    <row r="136" ht="9.75" customHeight="1">
      <c r="A136" s="25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7"/>
      <c r="BU136" s="90"/>
      <c r="BV136" s="90"/>
      <c r="BW136" s="90"/>
      <c r="BX136" s="90"/>
      <c r="BY136" s="90"/>
      <c r="BZ136" s="90"/>
      <c r="CA136" s="90"/>
      <c r="CB136" s="90"/>
      <c r="CC136" s="90"/>
      <c r="CD136" s="90"/>
      <c r="CE136" s="90"/>
      <c r="CF136" s="90"/>
      <c r="CG136" s="90"/>
      <c r="CH136" s="90"/>
      <c r="CI136" s="90"/>
      <c r="CJ136" s="90"/>
      <c r="CK136" s="90"/>
      <c r="CL136" s="90"/>
      <c r="CM136" s="90"/>
      <c r="CN136" s="90"/>
      <c r="CO136" s="90"/>
      <c r="CP136" s="90"/>
      <c r="CQ136" s="90"/>
      <c r="CR136" s="90"/>
      <c r="CS136" s="90"/>
      <c r="CT136" s="90"/>
      <c r="CU136" s="90"/>
      <c r="CV136" s="90"/>
      <c r="CW136" s="90"/>
      <c r="CX136" s="90"/>
      <c r="CY136" s="90"/>
      <c r="CZ136" s="90"/>
      <c r="DA136" s="90"/>
      <c r="DB136" s="90"/>
      <c r="DC136" s="90"/>
      <c r="DD136" s="90"/>
      <c r="DE136" s="90"/>
      <c r="DF136" s="87"/>
      <c r="DG136" s="9"/>
    </row>
    <row r="137" ht="9.75" customHeight="1">
      <c r="A137" s="91"/>
      <c r="B137" s="92"/>
      <c r="C137" s="92"/>
      <c r="D137" s="92"/>
      <c r="E137" s="92"/>
      <c r="F137" s="92"/>
      <c r="G137" s="92"/>
      <c r="H137" s="92"/>
      <c r="I137" s="28"/>
      <c r="J137" s="28"/>
      <c r="K137" s="28"/>
      <c r="L137" s="30"/>
      <c r="M137" s="23"/>
      <c r="N137" s="28"/>
      <c r="O137" s="2"/>
      <c r="P137" s="17"/>
      <c r="Q137" s="93" t="s">
        <v>87</v>
      </c>
      <c r="AE137" s="17"/>
      <c r="AG137" s="17"/>
      <c r="AH137" s="93" t="s">
        <v>88</v>
      </c>
      <c r="AX137" s="17"/>
      <c r="AZ137" s="17"/>
      <c r="BA137" s="94" t="s">
        <v>89</v>
      </c>
      <c r="BB137" s="2"/>
      <c r="BC137" s="2"/>
      <c r="BD137" s="2"/>
      <c r="BE137" s="2"/>
      <c r="BF137" s="2"/>
      <c r="BG137" s="2"/>
      <c r="BH137" s="2"/>
      <c r="BI137" s="94">
        <v>45.0</v>
      </c>
      <c r="BJ137" s="2"/>
      <c r="BK137" s="2"/>
      <c r="BL137" s="2"/>
      <c r="BM137" s="2"/>
      <c r="BN137" s="2"/>
      <c r="BO137" s="2"/>
      <c r="BP137" s="95" t="s">
        <v>90</v>
      </c>
      <c r="BQ137" s="2"/>
      <c r="BR137" s="2"/>
      <c r="BS137" s="2"/>
      <c r="BT137" s="2"/>
      <c r="BU137" s="2"/>
      <c r="BV137" s="2"/>
      <c r="BW137" s="2"/>
      <c r="BX137" s="2"/>
      <c r="BY137" s="2"/>
      <c r="BZ137" s="5"/>
      <c r="CA137" s="20"/>
      <c r="CB137" s="28"/>
      <c r="CC137" s="2"/>
      <c r="CD137" s="28"/>
      <c r="CE137" s="95" t="s">
        <v>91</v>
      </c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5"/>
      <c r="CQ137" s="58"/>
      <c r="CR137" s="96"/>
      <c r="CS137" s="2"/>
      <c r="CT137" s="96"/>
      <c r="CU137" s="57" t="s">
        <v>92</v>
      </c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97"/>
      <c r="DG137" s="9"/>
    </row>
    <row r="138" ht="9.75" customHeight="1">
      <c r="A138" s="98"/>
      <c r="B138" s="99"/>
      <c r="C138" s="99"/>
      <c r="D138" s="99"/>
      <c r="E138" s="99"/>
      <c r="F138" s="99"/>
      <c r="G138" s="99"/>
      <c r="H138" s="99"/>
      <c r="I138" s="17"/>
      <c r="J138" s="17"/>
      <c r="K138" s="17"/>
      <c r="L138" s="31"/>
      <c r="M138" s="10"/>
      <c r="N138" s="26"/>
      <c r="O138" s="26"/>
      <c r="AE138" s="26"/>
      <c r="AF138" s="26"/>
      <c r="AX138" s="26"/>
      <c r="AY138" s="26"/>
      <c r="BZ138" s="12"/>
      <c r="CA138" s="10"/>
      <c r="CB138" s="26"/>
      <c r="CC138" s="26"/>
      <c r="CP138" s="12"/>
      <c r="CQ138" s="10"/>
      <c r="CR138" s="26"/>
      <c r="CS138" s="26"/>
      <c r="DF138" s="97"/>
      <c r="DG138" s="9"/>
    </row>
    <row r="139" ht="9.75" customHeight="1">
      <c r="A139" s="98"/>
      <c r="B139" s="99"/>
      <c r="C139" s="99"/>
      <c r="D139" s="99"/>
      <c r="E139" s="99"/>
      <c r="F139" s="99"/>
      <c r="G139" s="99"/>
      <c r="H139" s="99"/>
      <c r="I139" s="17"/>
      <c r="J139" s="17"/>
      <c r="K139" s="17"/>
      <c r="L139" s="31"/>
      <c r="M139" s="10"/>
      <c r="N139" s="20"/>
      <c r="O139" s="5"/>
      <c r="AE139" s="20"/>
      <c r="AF139" s="5"/>
      <c r="AX139" s="20" t="s">
        <v>7</v>
      </c>
      <c r="AY139" s="5"/>
      <c r="BZ139" s="12"/>
      <c r="CA139" s="10"/>
      <c r="CB139" s="20" t="s">
        <v>33</v>
      </c>
      <c r="CC139" s="5"/>
      <c r="CP139" s="12"/>
      <c r="CQ139" s="10"/>
      <c r="CR139" s="100" t="s">
        <v>33</v>
      </c>
      <c r="CS139" s="5"/>
      <c r="CU139" s="101"/>
      <c r="CV139" s="101"/>
      <c r="CW139" s="101"/>
      <c r="CX139" s="101"/>
      <c r="CY139" s="101"/>
      <c r="CZ139" s="101"/>
      <c r="DA139" s="101"/>
      <c r="DB139" s="101"/>
      <c r="DC139" s="101"/>
      <c r="DD139" s="101"/>
      <c r="DE139" s="101"/>
      <c r="DF139" s="97"/>
      <c r="DG139" s="9"/>
    </row>
    <row r="140" ht="9.75" customHeight="1">
      <c r="A140" s="98"/>
      <c r="B140" s="99"/>
      <c r="C140" s="99"/>
      <c r="D140" s="99"/>
      <c r="E140" s="99"/>
      <c r="F140" s="99"/>
      <c r="G140" s="99"/>
      <c r="H140" s="99"/>
      <c r="I140" s="17"/>
      <c r="J140" s="17"/>
      <c r="K140" s="17"/>
      <c r="L140" s="31"/>
      <c r="M140" s="10"/>
      <c r="N140" s="25"/>
      <c r="O140" s="27"/>
      <c r="AE140" s="25"/>
      <c r="AF140" s="27"/>
      <c r="AX140" s="25"/>
      <c r="AY140" s="27"/>
      <c r="BI140" s="26"/>
      <c r="BJ140" s="26"/>
      <c r="BK140" s="26"/>
      <c r="BL140" s="26"/>
      <c r="BM140" s="26"/>
      <c r="BN140" s="26"/>
      <c r="BO140" s="26"/>
      <c r="BZ140" s="12"/>
      <c r="CA140" s="10"/>
      <c r="CB140" s="25"/>
      <c r="CC140" s="27"/>
      <c r="CP140" s="12"/>
      <c r="CQ140" s="10"/>
      <c r="CR140" s="25"/>
      <c r="CS140" s="27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97"/>
      <c r="DG140" s="9"/>
    </row>
    <row r="141" ht="9.75" customHeight="1">
      <c r="A141" s="98"/>
      <c r="B141" s="99"/>
      <c r="C141" s="99"/>
      <c r="D141" s="99"/>
      <c r="E141" s="99"/>
      <c r="F141" s="99"/>
      <c r="G141" s="99"/>
      <c r="H141" s="99"/>
      <c r="I141" s="17"/>
      <c r="J141" s="17"/>
      <c r="K141" s="17"/>
      <c r="L141" s="31"/>
      <c r="M141" s="10"/>
      <c r="N141" s="28"/>
      <c r="O141" s="2"/>
      <c r="Q141" s="102" t="s">
        <v>93</v>
      </c>
      <c r="Y141" s="17"/>
      <c r="BU141" s="22"/>
      <c r="BZ141" s="12"/>
      <c r="CA141" s="10"/>
      <c r="CB141" s="28"/>
      <c r="CC141" s="2"/>
      <c r="CD141" s="17"/>
      <c r="CE141" s="93" t="s">
        <v>94</v>
      </c>
      <c r="CP141" s="12"/>
      <c r="CQ141" s="10"/>
      <c r="CR141" s="103"/>
      <c r="CS141" s="103"/>
      <c r="CT141" s="103"/>
      <c r="CU141" s="103"/>
      <c r="CV141" s="103"/>
      <c r="CW141" s="103"/>
      <c r="CX141" s="103"/>
      <c r="CY141" s="103"/>
      <c r="CZ141" s="103"/>
      <c r="DA141" s="103"/>
      <c r="DB141" s="103"/>
      <c r="DC141" s="103"/>
      <c r="DD141" s="103"/>
      <c r="DE141" s="103"/>
      <c r="DF141" s="97"/>
      <c r="DG141" s="9"/>
    </row>
    <row r="142" ht="9.75" customHeight="1">
      <c r="A142" s="98"/>
      <c r="B142" s="99"/>
      <c r="C142" s="99"/>
      <c r="D142" s="99"/>
      <c r="E142" s="99"/>
      <c r="F142" s="99"/>
      <c r="G142" s="99"/>
      <c r="H142" s="99"/>
      <c r="I142" s="17"/>
      <c r="J142" s="17"/>
      <c r="K142" s="17"/>
      <c r="L142" s="31"/>
      <c r="M142" s="10"/>
      <c r="N142" s="26"/>
      <c r="O142" s="26"/>
      <c r="BZ142" s="12"/>
      <c r="CA142" s="10"/>
      <c r="CB142" s="26"/>
      <c r="CC142" s="26"/>
      <c r="CP142" s="12"/>
      <c r="CQ142" s="10"/>
      <c r="CR142" s="103"/>
      <c r="CS142" s="103"/>
      <c r="CT142" s="103"/>
      <c r="CU142" s="103"/>
      <c r="CV142" s="103"/>
      <c r="CW142" s="103"/>
      <c r="CX142" s="103"/>
      <c r="CY142" s="103"/>
      <c r="CZ142" s="103"/>
      <c r="DA142" s="103"/>
      <c r="DB142" s="103"/>
      <c r="DC142" s="103"/>
      <c r="DD142" s="103"/>
      <c r="DE142" s="103"/>
      <c r="DF142" s="97"/>
      <c r="DG142" s="9"/>
    </row>
    <row r="143" ht="9.75" customHeight="1">
      <c r="A143" s="98"/>
      <c r="B143" s="99"/>
      <c r="C143" s="99"/>
      <c r="D143" s="99"/>
      <c r="E143" s="99"/>
      <c r="F143" s="99"/>
      <c r="G143" s="99"/>
      <c r="H143" s="99"/>
      <c r="I143" s="17"/>
      <c r="J143" s="17"/>
      <c r="K143" s="17"/>
      <c r="L143" s="31"/>
      <c r="M143" s="10"/>
      <c r="N143" s="20"/>
      <c r="O143" s="5"/>
      <c r="BZ143" s="12"/>
      <c r="CA143" s="10"/>
      <c r="CB143" s="20"/>
      <c r="CC143" s="5"/>
      <c r="CP143" s="12"/>
      <c r="CQ143" s="10"/>
      <c r="CR143" s="103"/>
      <c r="CS143" s="103"/>
      <c r="CT143" s="103"/>
      <c r="CU143" s="103"/>
      <c r="CV143" s="103"/>
      <c r="CW143" s="103"/>
      <c r="CX143" s="103"/>
      <c r="CY143" s="103"/>
      <c r="CZ143" s="103"/>
      <c r="DA143" s="103"/>
      <c r="DB143" s="103"/>
      <c r="DC143" s="103"/>
      <c r="DD143" s="103"/>
      <c r="DE143" s="103"/>
      <c r="DF143" s="97"/>
      <c r="DG143" s="9"/>
    </row>
    <row r="144" ht="9.75" customHeight="1">
      <c r="A144" s="98"/>
      <c r="B144" s="99"/>
      <c r="C144" s="99"/>
      <c r="D144" s="99"/>
      <c r="E144" s="99"/>
      <c r="F144" s="99"/>
      <c r="G144" s="99"/>
      <c r="H144" s="99"/>
      <c r="I144" s="17"/>
      <c r="J144" s="17"/>
      <c r="K144" s="17"/>
      <c r="L144" s="31"/>
      <c r="M144" s="10"/>
      <c r="N144" s="25"/>
      <c r="O144" s="27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Z144" s="12"/>
      <c r="CA144" s="10"/>
      <c r="CB144" s="25"/>
      <c r="CC144" s="27"/>
      <c r="CP144" s="12"/>
      <c r="CQ144" s="10"/>
      <c r="CR144" s="103"/>
      <c r="CS144" s="103"/>
      <c r="CT144" s="103"/>
      <c r="CU144" s="103"/>
      <c r="CV144" s="103"/>
      <c r="CW144" s="103"/>
      <c r="CX144" s="103"/>
      <c r="CY144" s="103"/>
      <c r="CZ144" s="103"/>
      <c r="DA144" s="103"/>
      <c r="DB144" s="103"/>
      <c r="DC144" s="103"/>
      <c r="DD144" s="103"/>
      <c r="DE144" s="103"/>
      <c r="DF144" s="97"/>
      <c r="DG144" s="9"/>
    </row>
    <row r="145" ht="9.75" customHeight="1">
      <c r="A145" s="98"/>
      <c r="B145" s="99"/>
      <c r="C145" s="99"/>
      <c r="D145" s="99"/>
      <c r="E145" s="99"/>
      <c r="F145" s="99"/>
      <c r="G145" s="99"/>
      <c r="H145" s="99"/>
      <c r="I145" s="17"/>
      <c r="J145" s="17"/>
      <c r="K145" s="17"/>
      <c r="L145" s="31"/>
      <c r="M145" s="10"/>
      <c r="N145" s="17"/>
      <c r="BZ145" s="12"/>
      <c r="CA145" s="10"/>
      <c r="CB145" s="17"/>
      <c r="CP145" s="12"/>
      <c r="CQ145" s="10"/>
      <c r="CR145" s="103"/>
      <c r="CS145" s="103"/>
      <c r="CT145" s="103"/>
      <c r="CU145" s="103"/>
      <c r="CV145" s="103"/>
      <c r="CW145" s="103"/>
      <c r="CX145" s="103"/>
      <c r="CY145" s="103"/>
      <c r="CZ145" s="103"/>
      <c r="DA145" s="103"/>
      <c r="DB145" s="103"/>
      <c r="DC145" s="103"/>
      <c r="DD145" s="103"/>
      <c r="DE145" s="103"/>
      <c r="DF145" s="97"/>
      <c r="DG145" s="9"/>
    </row>
    <row r="146" ht="9.75" customHeight="1">
      <c r="A146" s="104"/>
      <c r="B146" s="105"/>
      <c r="C146" s="105"/>
      <c r="D146" s="105"/>
      <c r="E146" s="105"/>
      <c r="F146" s="105"/>
      <c r="G146" s="105"/>
      <c r="H146" s="105"/>
      <c r="I146" s="55"/>
      <c r="J146" s="55"/>
      <c r="K146" s="55"/>
      <c r="L146" s="41"/>
      <c r="M146" s="10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7"/>
      <c r="CA146" s="25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7"/>
      <c r="CQ146" s="25"/>
      <c r="CR146" s="106"/>
      <c r="CS146" s="106"/>
      <c r="CT146" s="106"/>
      <c r="CU146" s="106"/>
      <c r="CV146" s="106"/>
      <c r="CW146" s="106"/>
      <c r="CX146" s="106"/>
      <c r="CY146" s="106"/>
      <c r="CZ146" s="106"/>
      <c r="DA146" s="106"/>
      <c r="DB146" s="106"/>
      <c r="DC146" s="106"/>
      <c r="DD146" s="106"/>
      <c r="DE146" s="106"/>
      <c r="DF146" s="107"/>
      <c r="DG146" s="9"/>
    </row>
    <row r="147" ht="9.75" customHeight="1">
      <c r="A147" s="108"/>
      <c r="B147" s="10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5"/>
      <c r="Q147" s="108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50"/>
      <c r="AF147" s="108"/>
      <c r="AG147" s="110"/>
      <c r="AH147" s="110"/>
      <c r="AI147" s="110"/>
      <c r="AJ147" s="110"/>
      <c r="AK147" s="110"/>
      <c r="AL147" s="110"/>
      <c r="AM147" s="110"/>
      <c r="AN147" s="110"/>
      <c r="AO147" s="110"/>
      <c r="AP147" s="110"/>
      <c r="AQ147" s="110"/>
      <c r="AR147" s="110"/>
      <c r="AS147" s="110"/>
      <c r="AT147" s="50"/>
      <c r="AU147" s="58"/>
      <c r="AV147" s="95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5"/>
      <c r="BK147" s="58"/>
      <c r="BL147" s="95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5"/>
      <c r="CA147" s="58"/>
      <c r="CB147" s="95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5"/>
      <c r="CQ147" s="100"/>
      <c r="CR147" s="111"/>
      <c r="CS147" s="111"/>
      <c r="CT147" s="111"/>
      <c r="CU147" s="111"/>
      <c r="CV147" s="111"/>
      <c r="CW147" s="111"/>
      <c r="CX147" s="111"/>
      <c r="CY147" s="111"/>
      <c r="CZ147" s="111"/>
      <c r="DA147" s="111"/>
      <c r="DB147" s="111"/>
      <c r="DC147" s="111"/>
      <c r="DD147" s="111"/>
      <c r="DE147" s="111"/>
      <c r="DF147" s="112"/>
      <c r="DG147" s="9"/>
    </row>
    <row r="148" ht="9.75" customHeight="1">
      <c r="A148" s="10"/>
      <c r="B148" s="17" t="s">
        <v>95</v>
      </c>
      <c r="P148" s="12"/>
      <c r="Q148" s="10"/>
      <c r="R148" s="17" t="s">
        <v>96</v>
      </c>
      <c r="AE148" s="12"/>
      <c r="AF148" s="10"/>
      <c r="AG148" s="17" t="s">
        <v>97</v>
      </c>
      <c r="AT148" s="12"/>
      <c r="AU148" s="10"/>
      <c r="AV148" s="17" t="s">
        <v>98</v>
      </c>
      <c r="BJ148" s="12"/>
      <c r="BK148" s="10"/>
      <c r="BL148" s="17" t="s">
        <v>99</v>
      </c>
      <c r="BZ148" s="12"/>
      <c r="CA148" s="10"/>
      <c r="CB148" s="17" t="s">
        <v>100</v>
      </c>
      <c r="CP148" s="12"/>
      <c r="CQ148" s="10"/>
      <c r="CR148" s="101"/>
      <c r="CS148" s="101"/>
      <c r="CT148" s="101"/>
      <c r="CU148" s="101"/>
      <c r="CV148" s="101"/>
      <c r="CW148" s="101"/>
      <c r="CX148" s="101"/>
      <c r="CY148" s="101"/>
      <c r="CZ148" s="101"/>
      <c r="DA148" s="101"/>
      <c r="DB148" s="101"/>
      <c r="DC148" s="101"/>
      <c r="DD148" s="101"/>
      <c r="DE148" s="101"/>
      <c r="DF148" s="112"/>
      <c r="DG148" s="9"/>
    </row>
    <row r="149" ht="9.75" customHeight="1">
      <c r="A149" s="10"/>
      <c r="P149" s="12"/>
      <c r="Q149" s="10"/>
      <c r="AE149" s="12"/>
      <c r="AF149" s="10"/>
      <c r="AT149" s="12"/>
      <c r="AU149" s="10"/>
      <c r="BJ149" s="12"/>
      <c r="BK149" s="10"/>
      <c r="BZ149" s="12"/>
      <c r="CA149" s="10"/>
      <c r="CP149" s="12"/>
      <c r="CQ149" s="10"/>
      <c r="CR149" s="101"/>
      <c r="CS149" s="101"/>
      <c r="CT149" s="101"/>
      <c r="CU149" s="101"/>
      <c r="CV149" s="101"/>
      <c r="CW149" s="101"/>
      <c r="CX149" s="101"/>
      <c r="CY149" s="101"/>
      <c r="CZ149" s="101"/>
      <c r="DA149" s="101"/>
      <c r="DB149" s="101"/>
      <c r="DC149" s="101"/>
      <c r="DD149" s="101"/>
      <c r="DE149" s="101"/>
      <c r="DF149" s="112"/>
      <c r="DG149" s="9"/>
    </row>
    <row r="150" ht="23.25" customHeight="1">
      <c r="A150" s="10"/>
      <c r="P150" s="12"/>
      <c r="Q150" s="10"/>
      <c r="AE150" s="12"/>
      <c r="AF150" s="10"/>
      <c r="AT150" s="12"/>
      <c r="AU150" s="10"/>
      <c r="BJ150" s="12"/>
      <c r="BK150" s="10"/>
      <c r="BZ150" s="12"/>
      <c r="CA150" s="10"/>
      <c r="CP150" s="12"/>
      <c r="CQ150" s="10"/>
      <c r="CR150" s="101"/>
      <c r="CS150" s="101"/>
      <c r="CT150" s="101"/>
      <c r="CU150" s="101"/>
      <c r="CV150" s="101"/>
      <c r="CW150" s="101"/>
      <c r="CX150" s="101"/>
      <c r="CY150" s="101"/>
      <c r="CZ150" s="101"/>
      <c r="DA150" s="101"/>
      <c r="DB150" s="101"/>
      <c r="DC150" s="101"/>
      <c r="DD150" s="101"/>
      <c r="DE150" s="101"/>
      <c r="DF150" s="112"/>
      <c r="DG150" s="9"/>
    </row>
    <row r="151" ht="9.75" customHeight="1">
      <c r="A151" s="10"/>
      <c r="B151" s="113"/>
      <c r="P151" s="12"/>
      <c r="Q151" s="10"/>
      <c r="R151" s="113"/>
      <c r="AE151" s="12"/>
      <c r="AF151" s="10"/>
      <c r="AG151" s="113"/>
      <c r="AT151" s="12"/>
      <c r="AU151" s="10"/>
      <c r="AV151" s="93"/>
      <c r="BJ151" s="12"/>
      <c r="BK151" s="10"/>
      <c r="BL151" s="93"/>
      <c r="BZ151" s="12"/>
      <c r="CA151" s="10"/>
      <c r="CB151" s="93"/>
      <c r="CP151" s="12"/>
      <c r="CQ151" s="10"/>
      <c r="CR151" s="101"/>
      <c r="CS151" s="101"/>
      <c r="CT151" s="101"/>
      <c r="CU151" s="101"/>
      <c r="CV151" s="101"/>
      <c r="CW151" s="101"/>
      <c r="CX151" s="101"/>
      <c r="CY151" s="101"/>
      <c r="CZ151" s="101"/>
      <c r="DA151" s="101"/>
      <c r="DB151" s="101"/>
      <c r="DC151" s="101"/>
      <c r="DD151" s="101"/>
      <c r="DE151" s="101"/>
      <c r="DF151" s="112"/>
      <c r="DG151" s="9"/>
    </row>
    <row r="152" ht="9.75" customHeight="1">
      <c r="A152" s="10"/>
      <c r="P152" s="12"/>
      <c r="Q152" s="10"/>
      <c r="AE152" s="12"/>
      <c r="AF152" s="10"/>
      <c r="AT152" s="12"/>
      <c r="AU152" s="10"/>
      <c r="BJ152" s="12"/>
      <c r="BK152" s="10"/>
      <c r="BZ152" s="12"/>
      <c r="CA152" s="10"/>
      <c r="CP152" s="12"/>
      <c r="CQ152" s="10"/>
      <c r="CR152" s="101"/>
      <c r="CS152" s="101"/>
      <c r="CT152" s="101"/>
      <c r="CU152" s="101"/>
      <c r="CV152" s="101"/>
      <c r="CW152" s="101"/>
      <c r="CX152" s="101"/>
      <c r="CY152" s="101"/>
      <c r="CZ152" s="101"/>
      <c r="DA152" s="101"/>
      <c r="DB152" s="101"/>
      <c r="DC152" s="101"/>
      <c r="DD152" s="101"/>
      <c r="DE152" s="101"/>
      <c r="DF152" s="112"/>
      <c r="DG152" s="9"/>
    </row>
    <row r="153" ht="9.75" customHeight="1">
      <c r="A153" s="10"/>
      <c r="P153" s="12"/>
      <c r="Q153" s="10"/>
      <c r="AE153" s="12"/>
      <c r="AF153" s="10"/>
      <c r="AT153" s="12"/>
      <c r="AU153" s="10"/>
      <c r="BJ153" s="12"/>
      <c r="BK153" s="10"/>
      <c r="BZ153" s="12"/>
      <c r="CA153" s="10"/>
      <c r="CP153" s="12"/>
      <c r="CQ153" s="10"/>
      <c r="CR153" s="101"/>
      <c r="CS153" s="101"/>
      <c r="CT153" s="101"/>
      <c r="CU153" s="101"/>
      <c r="CV153" s="101"/>
      <c r="CW153" s="101"/>
      <c r="CX153" s="101"/>
      <c r="CY153" s="101"/>
      <c r="CZ153" s="101"/>
      <c r="DA153" s="101"/>
      <c r="DB153" s="101"/>
      <c r="DC153" s="101"/>
      <c r="DD153" s="101"/>
      <c r="DE153" s="101"/>
      <c r="DF153" s="97"/>
      <c r="DG153" s="9"/>
    </row>
    <row r="154" ht="9.75" customHeight="1">
      <c r="A154" s="10"/>
      <c r="P154" s="12"/>
      <c r="Q154" s="10"/>
      <c r="AE154" s="12"/>
      <c r="AF154" s="10"/>
      <c r="AT154" s="12"/>
      <c r="AU154" s="10"/>
      <c r="BJ154" s="12"/>
      <c r="BK154" s="10"/>
      <c r="BZ154" s="12"/>
      <c r="CA154" s="10"/>
      <c r="CP154" s="12"/>
      <c r="CQ154" s="10"/>
      <c r="CR154" s="101"/>
      <c r="CS154" s="101"/>
      <c r="CT154" s="101"/>
      <c r="CU154" s="101"/>
      <c r="CV154" s="101"/>
      <c r="CW154" s="101"/>
      <c r="CX154" s="101"/>
      <c r="CY154" s="101"/>
      <c r="CZ154" s="101"/>
      <c r="DA154" s="101"/>
      <c r="DB154" s="101"/>
      <c r="DC154" s="101"/>
      <c r="DD154" s="101"/>
      <c r="DE154" s="101"/>
      <c r="DF154" s="97"/>
      <c r="DG154" s="9"/>
    </row>
    <row r="155" ht="9.75" customHeight="1">
      <c r="A155" s="10"/>
      <c r="B155" s="114" t="s">
        <v>101</v>
      </c>
      <c r="F155" s="115">
        <f>NOW()</f>
        <v>46082.64672</v>
      </c>
      <c r="P155" s="12"/>
      <c r="Q155" s="10"/>
      <c r="R155" s="114" t="s">
        <v>101</v>
      </c>
      <c r="V155" s="113"/>
      <c r="AE155" s="12"/>
      <c r="AF155" s="10"/>
      <c r="AG155" s="101" t="s">
        <v>101</v>
      </c>
      <c r="AJ155" s="113"/>
      <c r="AT155" s="12"/>
      <c r="AU155" s="10"/>
      <c r="AV155" s="101" t="s">
        <v>102</v>
      </c>
      <c r="AZ155" s="93"/>
      <c r="BJ155" s="12"/>
      <c r="BK155" s="10"/>
      <c r="BL155" s="101" t="s">
        <v>102</v>
      </c>
      <c r="BP155" s="93"/>
      <c r="BZ155" s="12"/>
      <c r="CA155" s="10"/>
      <c r="CB155" s="101" t="s">
        <v>102</v>
      </c>
      <c r="CF155" s="93"/>
      <c r="CP155" s="12"/>
      <c r="CQ155" s="10"/>
      <c r="CR155" s="101" t="s">
        <v>102</v>
      </c>
      <c r="CV155" s="101"/>
      <c r="CW155" s="101"/>
      <c r="CX155" s="101"/>
      <c r="CY155" s="101"/>
      <c r="CZ155" s="101"/>
      <c r="DA155" s="101"/>
      <c r="DB155" s="101"/>
      <c r="DC155" s="101"/>
      <c r="DD155" s="101"/>
      <c r="DE155" s="101"/>
      <c r="DF155" s="97"/>
      <c r="DG155" s="9"/>
    </row>
    <row r="156" ht="9.75" customHeight="1">
      <c r="A156" s="10"/>
      <c r="P156" s="12"/>
      <c r="Q156" s="10"/>
      <c r="AE156" s="12"/>
      <c r="AF156" s="10"/>
      <c r="AT156" s="12"/>
      <c r="AU156" s="10"/>
      <c r="BJ156" s="12"/>
      <c r="BK156" s="10"/>
      <c r="BZ156" s="12"/>
      <c r="CA156" s="10"/>
      <c r="CP156" s="12"/>
      <c r="CQ156" s="10"/>
      <c r="CV156" s="101"/>
      <c r="CW156" s="101"/>
      <c r="CX156" s="101"/>
      <c r="CY156" s="101"/>
      <c r="CZ156" s="101"/>
      <c r="DA156" s="101"/>
      <c r="DB156" s="101"/>
      <c r="DC156" s="101"/>
      <c r="DD156" s="101"/>
      <c r="DE156" s="101"/>
      <c r="DF156" s="97"/>
      <c r="DG156" s="9"/>
    </row>
    <row r="157" ht="9.75" customHeight="1">
      <c r="A157" s="10"/>
      <c r="P157" s="12"/>
      <c r="Q157" s="10"/>
      <c r="AE157" s="12"/>
      <c r="AF157" s="10"/>
      <c r="AT157" s="12"/>
      <c r="AU157" s="10"/>
      <c r="BJ157" s="12"/>
      <c r="BK157" s="10"/>
      <c r="BZ157" s="12"/>
      <c r="CA157" s="10"/>
      <c r="CP157" s="12"/>
      <c r="CQ157" s="10"/>
      <c r="CV157" s="101"/>
      <c r="CW157" s="101"/>
      <c r="CX157" s="101"/>
      <c r="CY157" s="101"/>
      <c r="CZ157" s="101"/>
      <c r="DA157" s="101"/>
      <c r="DB157" s="101"/>
      <c r="DC157" s="101"/>
      <c r="DD157" s="101"/>
      <c r="DE157" s="101"/>
      <c r="DF157" s="97"/>
      <c r="DG157" s="9"/>
    </row>
    <row r="158" ht="9.75" customHeight="1">
      <c r="A158" s="25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54"/>
      <c r="Q158" s="53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54"/>
      <c r="AF158" s="25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54"/>
      <c r="AU158" s="25"/>
      <c r="AV158" s="117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7"/>
      <c r="BK158" s="25"/>
      <c r="BL158" s="117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7"/>
      <c r="CA158" s="25"/>
      <c r="CB158" s="117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7"/>
      <c r="CQ158" s="25"/>
      <c r="CR158" s="118"/>
      <c r="CS158" s="118"/>
      <c r="CT158" s="118"/>
      <c r="CU158" s="118"/>
      <c r="CV158" s="118"/>
      <c r="CW158" s="118"/>
      <c r="CX158" s="118"/>
      <c r="CY158" s="118"/>
      <c r="CZ158" s="118"/>
      <c r="DA158" s="118"/>
      <c r="DB158" s="118"/>
      <c r="DC158" s="118"/>
      <c r="DD158" s="118"/>
      <c r="DE158" s="118"/>
      <c r="DF158" s="107"/>
      <c r="DG158" s="9"/>
    </row>
    <row r="159" ht="9.75" customHeight="1">
      <c r="A159" s="119"/>
      <c r="B159" s="103"/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20"/>
      <c r="Y159" s="119"/>
      <c r="Z159" s="103"/>
      <c r="AX159" s="12"/>
      <c r="AY159" s="119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  <c r="BU159" s="103"/>
      <c r="BV159" s="103"/>
      <c r="BW159" s="103"/>
      <c r="BX159" s="103"/>
      <c r="BY159" s="103"/>
      <c r="BZ159" s="103"/>
      <c r="CA159" s="103"/>
      <c r="CB159" s="103"/>
      <c r="CC159" s="103"/>
      <c r="CD159" s="103"/>
      <c r="CE159" s="103"/>
      <c r="CF159" s="103"/>
      <c r="CG159" s="103"/>
      <c r="CH159" s="103"/>
      <c r="CI159" s="103"/>
      <c r="CJ159" s="103"/>
      <c r="CK159" s="103"/>
      <c r="CL159" s="103"/>
      <c r="CM159" s="103"/>
      <c r="CN159" s="103"/>
      <c r="CO159" s="103"/>
      <c r="CP159" s="103"/>
      <c r="CQ159" s="103"/>
      <c r="CR159" s="103"/>
      <c r="CS159" s="103"/>
      <c r="CT159" s="103"/>
      <c r="CU159" s="103"/>
      <c r="CV159" s="103"/>
      <c r="CW159" s="103"/>
      <c r="CX159" s="103"/>
      <c r="CY159" s="103"/>
      <c r="CZ159" s="103"/>
      <c r="DA159" s="103"/>
      <c r="DB159" s="103"/>
      <c r="DC159" s="103"/>
      <c r="DD159" s="103"/>
      <c r="DE159" s="103"/>
      <c r="DF159" s="97"/>
      <c r="DG159" s="9"/>
    </row>
    <row r="160" ht="9.75" customHeight="1">
      <c r="A160" s="119"/>
      <c r="B160" s="103"/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20"/>
      <c r="Y160" s="10"/>
      <c r="Z160" s="103" t="s">
        <v>103</v>
      </c>
      <c r="AX160" s="12"/>
      <c r="AY160" s="10"/>
      <c r="AZ160" s="121" t="s">
        <v>104</v>
      </c>
      <c r="BF160" s="103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3"/>
      <c r="BS160" s="103"/>
      <c r="BT160" s="103"/>
      <c r="BU160" s="103"/>
      <c r="BV160" s="103"/>
      <c r="BW160" s="103"/>
      <c r="BX160" s="103"/>
      <c r="BY160" s="103"/>
      <c r="BZ160" s="103"/>
      <c r="CA160" s="103"/>
      <c r="CB160" s="103"/>
      <c r="CC160" s="103"/>
      <c r="CD160" s="103"/>
      <c r="CE160" s="103"/>
      <c r="CF160" s="103"/>
      <c r="CG160" s="103"/>
      <c r="CH160" s="103"/>
      <c r="CI160" s="103"/>
      <c r="CJ160" s="103"/>
      <c r="CK160" s="103"/>
      <c r="CL160" s="103"/>
      <c r="CM160" s="103"/>
      <c r="CN160" s="103"/>
      <c r="CO160" s="103"/>
      <c r="CP160" s="103"/>
      <c r="CQ160" s="103"/>
      <c r="CR160" s="103"/>
      <c r="CS160" s="103"/>
      <c r="CT160" s="103"/>
      <c r="CU160" s="103"/>
      <c r="CV160" s="103"/>
      <c r="CW160" s="103"/>
      <c r="CX160" s="103"/>
      <c r="CY160" s="103"/>
      <c r="CZ160" s="103"/>
      <c r="DA160" s="103"/>
      <c r="DB160" s="103"/>
      <c r="DC160" s="103"/>
      <c r="DD160" s="103"/>
      <c r="DE160" s="103"/>
      <c r="DF160" s="97"/>
      <c r="DG160" s="9"/>
    </row>
    <row r="161" ht="9.75" customHeight="1">
      <c r="A161" s="119"/>
      <c r="B161" s="103"/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20"/>
      <c r="Y161" s="10"/>
      <c r="AX161" s="12"/>
      <c r="AY161" s="10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  <c r="BU161" s="103"/>
      <c r="BV161" s="103"/>
      <c r="BW161" s="103"/>
      <c r="BX161" s="103"/>
      <c r="BY161" s="103"/>
      <c r="BZ161" s="103"/>
      <c r="CA161" s="103"/>
      <c r="CB161" s="103"/>
      <c r="CC161" s="103"/>
      <c r="CD161" s="103"/>
      <c r="CE161" s="103"/>
      <c r="CF161" s="103"/>
      <c r="CG161" s="103"/>
      <c r="CH161" s="103"/>
      <c r="CI161" s="103"/>
      <c r="CJ161" s="103"/>
      <c r="CK161" s="103"/>
      <c r="CL161" s="103"/>
      <c r="CM161" s="103"/>
      <c r="CN161" s="103"/>
      <c r="CO161" s="103"/>
      <c r="CP161" s="103"/>
      <c r="CQ161" s="103"/>
      <c r="CR161" s="103"/>
      <c r="CS161" s="103"/>
      <c r="CT161" s="103"/>
      <c r="CU161" s="103"/>
      <c r="CV161" s="103"/>
      <c r="CW161" s="103"/>
      <c r="CX161" s="103"/>
      <c r="CY161" s="103"/>
      <c r="CZ161" s="103"/>
      <c r="DA161" s="103"/>
      <c r="DB161" s="103"/>
      <c r="DC161" s="103"/>
      <c r="DD161" s="103"/>
      <c r="DE161" s="103"/>
      <c r="DF161" s="97"/>
      <c r="DG161" s="9"/>
    </row>
    <row r="162" ht="9.75" customHeight="1">
      <c r="A162" s="119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20"/>
      <c r="Y162" s="10"/>
      <c r="AX162" s="12"/>
      <c r="AY162" s="10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  <c r="BU162" s="103"/>
      <c r="BV162" s="103"/>
      <c r="BW162" s="103"/>
      <c r="BX162" s="103"/>
      <c r="BY162" s="103"/>
      <c r="BZ162" s="103"/>
      <c r="CA162" s="103"/>
      <c r="CB162" s="103"/>
      <c r="CC162" s="103"/>
      <c r="CD162" s="103"/>
      <c r="CE162" s="103"/>
      <c r="CF162" s="103"/>
      <c r="CG162" s="103"/>
      <c r="CH162" s="103"/>
      <c r="CI162" s="103"/>
      <c r="CJ162" s="103"/>
      <c r="CK162" s="103"/>
      <c r="CL162" s="103"/>
      <c r="CM162" s="103"/>
      <c r="CN162" s="103"/>
      <c r="CO162" s="103"/>
      <c r="CP162" s="103"/>
      <c r="CQ162" s="103"/>
      <c r="CR162" s="103"/>
      <c r="CS162" s="103"/>
      <c r="CT162" s="103"/>
      <c r="CU162" s="103"/>
      <c r="CV162" s="103"/>
      <c r="CW162" s="103"/>
      <c r="CX162" s="103"/>
      <c r="CY162" s="103"/>
      <c r="CZ162" s="103"/>
      <c r="DA162" s="103"/>
      <c r="DB162" s="103"/>
      <c r="DC162" s="103"/>
      <c r="DD162" s="103"/>
      <c r="DE162" s="103"/>
      <c r="DF162" s="97"/>
      <c r="DG162" s="9"/>
    </row>
    <row r="163" ht="9.75" customHeight="1">
      <c r="A163" s="119"/>
      <c r="B163" s="103"/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20"/>
      <c r="Y163" s="10"/>
      <c r="Z163" s="103"/>
      <c r="AX163" s="12"/>
      <c r="AY163" s="10"/>
      <c r="AZ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  <c r="BU163" s="103"/>
      <c r="BV163" s="103"/>
      <c r="BW163" s="103"/>
      <c r="BX163" s="103"/>
      <c r="BY163" s="103"/>
      <c r="BZ163" s="103"/>
      <c r="CA163" s="103"/>
      <c r="CB163" s="103"/>
      <c r="CC163" s="103"/>
      <c r="CD163" s="103"/>
      <c r="CE163" s="103"/>
      <c r="CF163" s="103"/>
      <c r="CG163" s="103"/>
      <c r="CH163" s="103"/>
      <c r="CI163" s="103"/>
      <c r="CJ163" s="103"/>
      <c r="CK163" s="103"/>
      <c r="CL163" s="103"/>
      <c r="CM163" s="103"/>
      <c r="CN163" s="103"/>
      <c r="CO163" s="103"/>
      <c r="CP163" s="103"/>
      <c r="CQ163" s="103"/>
      <c r="CR163" s="103"/>
      <c r="CS163" s="103"/>
      <c r="CT163" s="103"/>
      <c r="CU163" s="103"/>
      <c r="CV163" s="103"/>
      <c r="CW163" s="103"/>
      <c r="CX163" s="103"/>
      <c r="CY163" s="103"/>
      <c r="CZ163" s="103"/>
      <c r="DA163" s="103"/>
      <c r="DB163" s="103"/>
      <c r="DC163" s="103"/>
      <c r="DD163" s="103"/>
      <c r="DE163" s="103"/>
      <c r="DF163" s="97"/>
      <c r="DG163" s="9"/>
    </row>
    <row r="164" ht="9.75" customHeight="1">
      <c r="A164" s="119"/>
      <c r="B164" s="103"/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20"/>
      <c r="Y164" s="10"/>
      <c r="AX164" s="12"/>
      <c r="AY164" s="10"/>
      <c r="BE164" s="103"/>
      <c r="BF164" s="103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3"/>
      <c r="BS164" s="103"/>
      <c r="BT164" s="103"/>
      <c r="BU164" s="103"/>
      <c r="BV164" s="103"/>
      <c r="BW164" s="103"/>
      <c r="BX164" s="103"/>
      <c r="BY164" s="103"/>
      <c r="BZ164" s="103"/>
      <c r="CA164" s="103"/>
      <c r="CB164" s="103"/>
      <c r="CC164" s="103"/>
      <c r="CD164" s="103"/>
      <c r="CE164" s="103"/>
      <c r="CF164" s="103"/>
      <c r="CG164" s="103"/>
      <c r="CH164" s="103"/>
      <c r="CI164" s="103"/>
      <c r="CJ164" s="103"/>
      <c r="CK164" s="103"/>
      <c r="CL164" s="103"/>
      <c r="CM164" s="103"/>
      <c r="CN164" s="103"/>
      <c r="CO164" s="103"/>
      <c r="CP164" s="103"/>
      <c r="CQ164" s="103"/>
      <c r="CR164" s="103"/>
      <c r="CS164" s="103"/>
      <c r="CT164" s="103"/>
      <c r="CU164" s="103"/>
      <c r="CV164" s="103"/>
      <c r="CW164" s="103"/>
      <c r="CX164" s="103"/>
      <c r="CY164" s="103"/>
      <c r="CZ164" s="103"/>
      <c r="DA164" s="103"/>
      <c r="DB164" s="103"/>
      <c r="DC164" s="103"/>
      <c r="DD164" s="103"/>
      <c r="DE164" s="103"/>
      <c r="DF164" s="97"/>
      <c r="DG164" s="9"/>
    </row>
    <row r="165" ht="9.75" customHeight="1">
      <c r="A165" s="119"/>
      <c r="B165" s="103"/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20"/>
      <c r="Y165" s="10"/>
      <c r="AX165" s="12"/>
      <c r="AY165" s="10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  <c r="BU165" s="103"/>
      <c r="BV165" s="103"/>
      <c r="BW165" s="103"/>
      <c r="BX165" s="103"/>
      <c r="BY165" s="103"/>
      <c r="BZ165" s="103"/>
      <c r="CA165" s="103"/>
      <c r="CB165" s="103"/>
      <c r="CC165" s="103"/>
      <c r="CD165" s="103"/>
      <c r="CE165" s="103"/>
      <c r="CF165" s="103"/>
      <c r="CG165" s="103"/>
      <c r="CH165" s="103"/>
      <c r="CI165" s="103"/>
      <c r="CJ165" s="103"/>
      <c r="CK165" s="103"/>
      <c r="CL165" s="103"/>
      <c r="CM165" s="103"/>
      <c r="CN165" s="103"/>
      <c r="CO165" s="103"/>
      <c r="CP165" s="103"/>
      <c r="CQ165" s="103"/>
      <c r="CR165" s="103"/>
      <c r="CS165" s="103"/>
      <c r="CT165" s="103"/>
      <c r="CU165" s="103"/>
      <c r="CV165" s="103"/>
      <c r="CW165" s="103"/>
      <c r="CX165" s="103"/>
      <c r="CY165" s="103"/>
      <c r="CZ165" s="103"/>
      <c r="DA165" s="103"/>
      <c r="DB165" s="103"/>
      <c r="DC165" s="103"/>
      <c r="DD165" s="103"/>
      <c r="DE165" s="103"/>
      <c r="DF165" s="120"/>
      <c r="DG165" s="9"/>
    </row>
    <row r="166" ht="9.75" customHeight="1">
      <c r="A166" s="119"/>
      <c r="B166" s="103"/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20"/>
      <c r="Y166" s="10"/>
      <c r="AX166" s="12"/>
      <c r="AY166" s="10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  <c r="BU166" s="103"/>
      <c r="BV166" s="103"/>
      <c r="BW166" s="103"/>
      <c r="BX166" s="103"/>
      <c r="BY166" s="103"/>
      <c r="BZ166" s="103"/>
      <c r="CA166" s="103"/>
      <c r="CB166" s="103"/>
      <c r="CC166" s="103"/>
      <c r="CD166" s="103"/>
      <c r="CE166" s="103"/>
      <c r="CF166" s="103"/>
      <c r="CG166" s="103"/>
      <c r="CH166" s="103"/>
      <c r="CI166" s="103"/>
      <c r="CJ166" s="103"/>
      <c r="CK166" s="103"/>
      <c r="CL166" s="103"/>
      <c r="CM166" s="103"/>
      <c r="CN166" s="103"/>
      <c r="CO166" s="103"/>
      <c r="CP166" s="103"/>
      <c r="CQ166" s="103"/>
      <c r="CR166" s="103"/>
      <c r="CS166" s="103"/>
      <c r="CT166" s="103"/>
      <c r="CU166" s="103"/>
      <c r="CV166" s="103"/>
      <c r="CW166" s="103"/>
      <c r="CX166" s="103"/>
      <c r="CY166" s="103"/>
      <c r="CZ166" s="103"/>
      <c r="DA166" s="103"/>
      <c r="DB166" s="103"/>
      <c r="DC166" s="103"/>
      <c r="DD166" s="103"/>
      <c r="DE166" s="103"/>
      <c r="DF166" s="120"/>
      <c r="DG166" s="9"/>
    </row>
    <row r="167" ht="9.75" customHeight="1">
      <c r="A167" s="119"/>
      <c r="B167" s="103"/>
      <c r="C167" s="103"/>
      <c r="D167" s="103"/>
      <c r="E167" s="103"/>
      <c r="F167" s="103"/>
      <c r="X167" s="12"/>
      <c r="Y167" s="10"/>
      <c r="Z167" s="103" t="s">
        <v>102</v>
      </c>
      <c r="AD167" s="122"/>
      <c r="AX167" s="12"/>
      <c r="AY167" s="10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  <c r="BU167" s="103"/>
      <c r="BV167" s="103"/>
      <c r="BW167" s="103"/>
      <c r="BX167" s="103"/>
      <c r="BY167" s="103"/>
      <c r="BZ167" s="103"/>
      <c r="CA167" s="103"/>
      <c r="CB167" s="103"/>
      <c r="CC167" s="103"/>
      <c r="CD167" s="103"/>
      <c r="CE167" s="103"/>
      <c r="CF167" s="103"/>
      <c r="CG167" s="103"/>
      <c r="CH167" s="103"/>
      <c r="CI167" s="103"/>
      <c r="CJ167" s="103"/>
      <c r="CK167" s="103"/>
      <c r="CL167" s="103"/>
      <c r="CM167" s="103"/>
      <c r="CN167" s="103"/>
      <c r="CO167" s="103"/>
      <c r="CP167" s="103"/>
      <c r="CQ167" s="103"/>
      <c r="CR167" s="103"/>
      <c r="CS167" s="103"/>
      <c r="CT167" s="103"/>
      <c r="CU167" s="103"/>
      <c r="CV167" s="103"/>
      <c r="CW167" s="103"/>
      <c r="CX167" s="103"/>
      <c r="CY167" s="103"/>
      <c r="CZ167" s="103"/>
      <c r="DA167" s="103"/>
      <c r="DB167" s="103"/>
      <c r="DC167" s="103"/>
      <c r="DD167" s="103"/>
      <c r="DE167" s="103"/>
      <c r="DF167" s="120"/>
      <c r="DG167" s="9"/>
    </row>
    <row r="168" ht="9.75" customHeight="1">
      <c r="A168" s="119"/>
      <c r="B168" s="103"/>
      <c r="C168" s="103"/>
      <c r="D168" s="103"/>
      <c r="E168" s="103"/>
      <c r="X168" s="12"/>
      <c r="Y168" s="10"/>
      <c r="AX168" s="12"/>
      <c r="AY168" s="10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  <c r="BU168" s="103"/>
      <c r="BV168" s="103"/>
      <c r="BW168" s="103"/>
      <c r="BX168" s="103"/>
      <c r="BY168" s="103"/>
      <c r="BZ168" s="103"/>
      <c r="CA168" s="103"/>
      <c r="CB168" s="103"/>
      <c r="CC168" s="103"/>
      <c r="CD168" s="103"/>
      <c r="CE168" s="103"/>
      <c r="CF168" s="103"/>
      <c r="CG168" s="103"/>
      <c r="CH168" s="103"/>
      <c r="CI168" s="103"/>
      <c r="CJ168" s="103"/>
      <c r="CK168" s="103"/>
      <c r="CL168" s="103"/>
      <c r="CM168" s="103"/>
      <c r="CN168" s="103"/>
      <c r="CO168" s="103"/>
      <c r="CP168" s="103"/>
      <c r="CQ168" s="103"/>
      <c r="CR168" s="103"/>
      <c r="CS168" s="103"/>
      <c r="CT168" s="103"/>
      <c r="CU168" s="103"/>
      <c r="CV168" s="103"/>
      <c r="CW168" s="103"/>
      <c r="CX168" s="103"/>
      <c r="CY168" s="103"/>
      <c r="CZ168" s="103"/>
      <c r="DA168" s="103"/>
      <c r="DB168" s="103"/>
      <c r="DC168" s="103"/>
      <c r="DD168" s="103"/>
      <c r="DE168" s="103"/>
      <c r="DF168" s="120"/>
      <c r="DG168" s="9"/>
    </row>
    <row r="169" ht="9.75" customHeight="1">
      <c r="A169" s="119"/>
      <c r="B169" s="103"/>
      <c r="C169" s="103"/>
      <c r="D169" s="103"/>
      <c r="E169" s="103"/>
      <c r="X169" s="12"/>
      <c r="Y169" s="10"/>
      <c r="AX169" s="12"/>
      <c r="AY169" s="10"/>
      <c r="BE169" s="103"/>
      <c r="BF169" s="103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3"/>
      <c r="BS169" s="103"/>
      <c r="BT169" s="103"/>
      <c r="BU169" s="103"/>
      <c r="BV169" s="103"/>
      <c r="BW169" s="103"/>
      <c r="BX169" s="103"/>
      <c r="BY169" s="103"/>
      <c r="BZ169" s="103"/>
      <c r="CA169" s="103"/>
      <c r="CB169" s="103"/>
      <c r="CC169" s="103"/>
      <c r="CD169" s="103"/>
      <c r="CE169" s="103"/>
      <c r="CF169" s="103"/>
      <c r="CG169" s="103"/>
      <c r="CH169" s="103"/>
      <c r="CI169" s="103"/>
      <c r="CJ169" s="103"/>
      <c r="CK169" s="103"/>
      <c r="CL169" s="103"/>
      <c r="CM169" s="103"/>
      <c r="CN169" s="103"/>
      <c r="CO169" s="103"/>
      <c r="CP169" s="103"/>
      <c r="CQ169" s="103"/>
      <c r="CR169" s="103"/>
      <c r="CS169" s="103"/>
      <c r="CT169" s="103"/>
      <c r="CU169" s="103"/>
      <c r="CV169" s="103"/>
      <c r="CW169" s="103"/>
      <c r="CX169" s="103"/>
      <c r="CY169" s="103"/>
      <c r="CZ169" s="103"/>
      <c r="DA169" s="103"/>
      <c r="DB169" s="103"/>
      <c r="DC169" s="103"/>
      <c r="DD169" s="103"/>
      <c r="DE169" s="103"/>
      <c r="DF169" s="120"/>
      <c r="DG169" s="9"/>
    </row>
    <row r="170" ht="9.75" customHeight="1">
      <c r="A170" s="123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24"/>
      <c r="Y170" s="25"/>
      <c r="Z170" s="10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7"/>
      <c r="AY170" s="25"/>
      <c r="AZ170" s="26"/>
      <c r="BA170" s="26"/>
      <c r="BB170" s="26"/>
      <c r="BC170" s="26"/>
      <c r="BD170" s="2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106"/>
      <c r="CB170" s="106"/>
      <c r="CC170" s="106"/>
      <c r="CD170" s="106"/>
      <c r="CE170" s="106"/>
      <c r="CF170" s="106"/>
      <c r="CG170" s="106"/>
      <c r="CH170" s="106"/>
      <c r="CI170" s="106"/>
      <c r="CJ170" s="106"/>
      <c r="CK170" s="106"/>
      <c r="CL170" s="106"/>
      <c r="CM170" s="106"/>
      <c r="CN170" s="106"/>
      <c r="CO170" s="106"/>
      <c r="CP170" s="106"/>
      <c r="CQ170" s="106"/>
      <c r="CR170" s="106"/>
      <c r="CS170" s="106"/>
      <c r="CT170" s="106"/>
      <c r="CU170" s="106"/>
      <c r="CV170" s="106"/>
      <c r="CW170" s="106"/>
      <c r="CX170" s="106"/>
      <c r="CY170" s="106"/>
      <c r="CZ170" s="106"/>
      <c r="DA170" s="106"/>
      <c r="DB170" s="106"/>
      <c r="DC170" s="106"/>
      <c r="DD170" s="106"/>
      <c r="DE170" s="106"/>
      <c r="DF170" s="124"/>
      <c r="DG170" s="9"/>
    </row>
    <row r="171" ht="9.75" customHeight="1">
      <c r="A171" s="125"/>
      <c r="B171" s="126"/>
      <c r="C171" s="126"/>
      <c r="D171" s="126"/>
      <c r="E171" s="126"/>
      <c r="F171" s="126"/>
      <c r="G171" s="126"/>
      <c r="H171" s="126"/>
      <c r="I171" s="127"/>
      <c r="J171" s="128"/>
      <c r="K171" s="126"/>
      <c r="L171" s="111" t="s">
        <v>105</v>
      </c>
      <c r="M171" s="2"/>
      <c r="N171" s="2"/>
      <c r="O171" s="2"/>
      <c r="P171" s="2"/>
      <c r="Q171" s="2"/>
      <c r="R171" s="2"/>
      <c r="S171" s="2"/>
      <c r="T171" s="2"/>
      <c r="U171" s="2"/>
      <c r="V171" s="127"/>
      <c r="W171" s="128"/>
      <c r="X171" s="111"/>
      <c r="Y171" s="111" t="s">
        <v>106</v>
      </c>
      <c r="Z171" s="2"/>
      <c r="AA171" s="2"/>
      <c r="AB171" s="2"/>
      <c r="AC171" s="2"/>
      <c r="AD171" s="2"/>
      <c r="AE171" s="2"/>
      <c r="AF171" s="2"/>
      <c r="AG171" s="2"/>
      <c r="AH171" s="2"/>
      <c r="AI171" s="127"/>
      <c r="AJ171" s="128"/>
      <c r="AK171" s="126"/>
      <c r="AL171" s="111" t="s">
        <v>107</v>
      </c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127"/>
      <c r="AY171" s="128"/>
      <c r="AZ171" s="126"/>
      <c r="BA171" s="111" t="s">
        <v>108</v>
      </c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127"/>
      <c r="BN171" s="128"/>
      <c r="BO171" s="111"/>
      <c r="BP171" s="111" t="s">
        <v>109</v>
      </c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127"/>
      <c r="CF171" s="128"/>
      <c r="CG171" s="126"/>
      <c r="CH171" s="126" t="s">
        <v>110</v>
      </c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111"/>
      <c r="CY171" s="111"/>
      <c r="CZ171" s="111"/>
      <c r="DA171" s="111"/>
      <c r="DB171" s="111"/>
      <c r="DC171" s="111"/>
      <c r="DD171" s="111"/>
      <c r="DE171" s="129"/>
      <c r="DF171" s="120"/>
      <c r="DG171" s="9"/>
    </row>
    <row r="172" ht="9.75" customHeight="1">
      <c r="A172" s="130"/>
      <c r="B172" s="114"/>
      <c r="C172" s="114"/>
      <c r="D172" s="114"/>
      <c r="E172" s="114"/>
      <c r="F172" s="114"/>
      <c r="G172" s="114"/>
      <c r="H172" s="114"/>
      <c r="I172" s="20" t="s">
        <v>7</v>
      </c>
      <c r="J172" s="5"/>
      <c r="V172" s="20" t="s">
        <v>7</v>
      </c>
      <c r="W172" s="5"/>
      <c r="AI172" s="125" t="s">
        <v>33</v>
      </c>
      <c r="AJ172" s="5"/>
      <c r="AX172" s="125" t="s">
        <v>33</v>
      </c>
      <c r="AY172" s="5"/>
      <c r="BM172" s="125"/>
      <c r="BN172" s="5"/>
      <c r="CE172" s="20" t="s">
        <v>7</v>
      </c>
      <c r="CF172" s="5"/>
      <c r="CX172" s="125"/>
      <c r="CY172" s="5"/>
      <c r="CZ172" s="101"/>
      <c r="DA172" s="101"/>
      <c r="DB172" s="101"/>
      <c r="DC172" s="101"/>
      <c r="DD172" s="101"/>
      <c r="DE172" s="131"/>
      <c r="DF172" s="120"/>
      <c r="DG172" s="9"/>
    </row>
    <row r="173" ht="9.75" customHeight="1">
      <c r="A173" s="130"/>
      <c r="B173" s="114"/>
      <c r="C173" s="114"/>
      <c r="D173" s="114"/>
      <c r="E173" s="114"/>
      <c r="F173" s="114"/>
      <c r="G173" s="114"/>
      <c r="H173" s="114"/>
      <c r="I173" s="25"/>
      <c r="J173" s="27"/>
      <c r="V173" s="25"/>
      <c r="W173" s="27"/>
      <c r="AI173" s="25"/>
      <c r="AJ173" s="27"/>
      <c r="AX173" s="25"/>
      <c r="AY173" s="27"/>
      <c r="BM173" s="25"/>
      <c r="BN173" s="27"/>
      <c r="CE173" s="25"/>
      <c r="CF173" s="27"/>
      <c r="CX173" s="25"/>
      <c r="CY173" s="27"/>
      <c r="CZ173" s="101"/>
      <c r="DA173" s="101"/>
      <c r="DB173" s="101"/>
      <c r="DC173" s="101"/>
      <c r="DD173" s="101"/>
      <c r="DE173" s="131"/>
      <c r="DF173" s="120"/>
      <c r="DG173" s="9"/>
    </row>
    <row r="174" ht="13.5" customHeight="1">
      <c r="A174" s="132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1"/>
      <c r="AU174" s="131"/>
      <c r="AV174" s="131"/>
      <c r="AW174" s="131"/>
      <c r="AX174" s="131"/>
      <c r="AY174" s="131"/>
      <c r="AZ174" s="131"/>
      <c r="BA174" s="131"/>
      <c r="BB174" s="131"/>
      <c r="BC174" s="131"/>
      <c r="BD174" s="131"/>
      <c r="BE174" s="131"/>
      <c r="BF174" s="131"/>
      <c r="BG174" s="131"/>
      <c r="BH174" s="131"/>
      <c r="BI174" s="131"/>
      <c r="BJ174" s="131"/>
      <c r="BK174" s="131"/>
      <c r="BL174" s="131"/>
      <c r="BM174" s="131"/>
      <c r="BN174" s="131"/>
      <c r="BO174" s="131"/>
      <c r="BP174" s="131"/>
      <c r="BQ174" s="131"/>
      <c r="BR174" s="131"/>
      <c r="BS174" s="131"/>
      <c r="BT174" s="131"/>
      <c r="BU174" s="131"/>
      <c r="BV174" s="131"/>
      <c r="BW174" s="131"/>
      <c r="BX174" s="131"/>
      <c r="BY174" s="131"/>
      <c r="BZ174" s="131"/>
      <c r="CA174" s="131"/>
      <c r="CB174" s="131"/>
      <c r="CC174" s="131"/>
      <c r="CD174" s="131"/>
      <c r="CE174" s="131"/>
      <c r="CF174" s="131"/>
      <c r="CG174" s="131"/>
      <c r="CH174" s="131"/>
      <c r="CI174" s="131"/>
      <c r="CJ174" s="131"/>
      <c r="CK174" s="131"/>
      <c r="CL174" s="131"/>
      <c r="CM174" s="131"/>
      <c r="CN174" s="131"/>
      <c r="CO174" s="131"/>
      <c r="CP174" s="131"/>
      <c r="CQ174" s="131"/>
      <c r="CR174" s="131"/>
      <c r="CS174" s="133"/>
      <c r="CT174" s="133"/>
      <c r="CU174" s="133"/>
      <c r="CV174" s="133"/>
      <c r="CW174" s="133"/>
      <c r="CX174" s="133"/>
      <c r="CY174" s="133"/>
      <c r="CZ174" s="133"/>
      <c r="DA174" s="133"/>
      <c r="DB174" s="133"/>
      <c r="DC174" s="133"/>
      <c r="DD174" s="133"/>
      <c r="DE174" s="133"/>
      <c r="DF174" s="120"/>
      <c r="DG174" s="9"/>
    </row>
    <row r="175" ht="9.75" customHeight="1">
      <c r="A175" s="134"/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14"/>
      <c r="O175" s="114"/>
      <c r="P175" s="131"/>
      <c r="AB175" s="114"/>
      <c r="AD175" s="114"/>
      <c r="AE175" s="131"/>
      <c r="AQ175" s="114"/>
      <c r="AS175" s="114"/>
      <c r="AT175" s="131"/>
      <c r="BF175" s="114"/>
      <c r="BH175" s="114"/>
      <c r="BI175" s="131"/>
      <c r="BT175" s="131"/>
      <c r="BU175" s="131"/>
      <c r="CF175" s="131"/>
      <c r="CG175" s="131"/>
      <c r="CS175" s="133"/>
      <c r="CT175" s="133"/>
      <c r="CU175" s="133"/>
      <c r="CV175" s="133"/>
      <c r="CW175" s="133"/>
      <c r="CX175" s="133"/>
      <c r="CY175" s="133"/>
      <c r="CZ175" s="133"/>
      <c r="DA175" s="133"/>
      <c r="DB175" s="133"/>
      <c r="DC175" s="133"/>
      <c r="DD175" s="133"/>
      <c r="DE175" s="133"/>
      <c r="DF175" s="120"/>
      <c r="DG175" s="9"/>
    </row>
    <row r="176" ht="9.75" customHeight="1">
      <c r="A176" s="134"/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M176" s="114"/>
      <c r="AB176" s="114"/>
      <c r="AQ176" s="114"/>
      <c r="BF176" s="114"/>
      <c r="CS176" s="133"/>
      <c r="CT176" s="133"/>
      <c r="CU176" s="133"/>
      <c r="CV176" s="133"/>
      <c r="CW176" s="133"/>
      <c r="CX176" s="133"/>
      <c r="CY176" s="133"/>
      <c r="CZ176" s="133"/>
      <c r="DA176" s="133"/>
      <c r="DB176" s="133"/>
      <c r="DC176" s="133"/>
      <c r="DD176" s="133"/>
      <c r="DE176" s="133"/>
      <c r="DF176" s="120"/>
      <c r="DG176" s="9"/>
    </row>
    <row r="177" ht="9.75" customHeight="1">
      <c r="A177" s="134"/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CS177" s="133"/>
      <c r="CT177" s="133"/>
      <c r="CU177" s="133"/>
      <c r="CV177" s="133"/>
      <c r="CW177" s="133"/>
      <c r="CX177" s="133"/>
      <c r="CY177" s="133"/>
      <c r="CZ177" s="133"/>
      <c r="DA177" s="133"/>
      <c r="DB177" s="133"/>
      <c r="DC177" s="133"/>
      <c r="DD177" s="133"/>
      <c r="DE177" s="133"/>
      <c r="DF177" s="136"/>
      <c r="DG177" s="9"/>
    </row>
    <row r="178" ht="9.75" customHeight="1">
      <c r="A178" s="137"/>
      <c r="B178" s="138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  <c r="AW178" s="138"/>
      <c r="AX178" s="138"/>
      <c r="AY178" s="138"/>
      <c r="AZ178" s="138"/>
      <c r="BA178" s="138"/>
      <c r="BB178" s="138"/>
      <c r="BC178" s="138"/>
      <c r="BD178" s="138"/>
      <c r="BE178" s="138"/>
      <c r="BF178" s="138"/>
      <c r="BG178" s="138"/>
      <c r="BH178" s="138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  <c r="CA178" s="139"/>
      <c r="CB178" s="139"/>
      <c r="CC178" s="139"/>
      <c r="CD178" s="139"/>
      <c r="CE178" s="139"/>
      <c r="CF178" s="139"/>
      <c r="CG178" s="139"/>
      <c r="CH178" s="139"/>
      <c r="CI178" s="139"/>
      <c r="CJ178" s="139"/>
      <c r="CK178" s="139"/>
      <c r="CL178" s="139"/>
      <c r="CM178" s="139"/>
      <c r="CN178" s="139"/>
      <c r="CO178" s="139"/>
      <c r="CP178" s="139"/>
      <c r="CQ178" s="139"/>
      <c r="CR178" s="139"/>
      <c r="CS178" s="138"/>
      <c r="CT178" s="138"/>
      <c r="CU178" s="138"/>
      <c r="CV178" s="138"/>
      <c r="CW178" s="138"/>
      <c r="CX178" s="138"/>
      <c r="CY178" s="138"/>
      <c r="CZ178" s="138"/>
      <c r="DA178" s="138"/>
      <c r="DB178" s="138"/>
      <c r="DC178" s="138"/>
      <c r="DD178" s="138"/>
      <c r="DE178" s="138"/>
      <c r="DF178" s="140"/>
      <c r="DG178" s="9"/>
    </row>
    <row r="179" ht="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</row>
    <row r="180" ht="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</row>
    <row r="181" ht="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</row>
    <row r="182" ht="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</row>
    <row r="183" ht="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</row>
    <row r="184" ht="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</row>
    <row r="185" ht="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</row>
    <row r="186" ht="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</row>
    <row r="187" ht="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</row>
    <row r="188" ht="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</row>
    <row r="189" ht="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</row>
    <row r="190" ht="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</row>
    <row r="191" ht="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</row>
    <row r="192" ht="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</row>
    <row r="193" ht="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</row>
    <row r="194" ht="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</row>
    <row r="195" ht="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G195" s="9"/>
    </row>
    <row r="196" ht="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</row>
    <row r="197" ht="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</row>
    <row r="198" ht="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</row>
    <row r="199" ht="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</row>
    <row r="200" ht="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</row>
    <row r="201" ht="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</row>
    <row r="202" ht="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</row>
    <row r="203" ht="13.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</row>
    <row r="204" ht="13.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</row>
    <row r="205" ht="13.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</row>
    <row r="206" ht="13.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</row>
    <row r="207" ht="13.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</row>
    <row r="208" ht="13.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</row>
    <row r="209" ht="13.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9"/>
      <c r="DD209" s="9"/>
      <c r="DE209" s="9"/>
      <c r="DF209" s="9"/>
      <c r="DG209" s="9"/>
    </row>
    <row r="210" ht="13.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G210" s="9"/>
    </row>
    <row r="211" ht="13.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G211" s="9"/>
    </row>
    <row r="212" ht="13.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G212" s="9"/>
    </row>
    <row r="213" ht="13.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G213" s="9"/>
    </row>
    <row r="214" ht="13.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</row>
    <row r="215" ht="13.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G215" s="9"/>
    </row>
    <row r="216" ht="13.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G216" s="9"/>
    </row>
    <row r="217" ht="13.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</row>
    <row r="218" ht="13.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G218" s="9"/>
    </row>
    <row r="219" ht="13.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G219" s="9"/>
    </row>
    <row r="220" ht="13.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G220" s="9"/>
    </row>
    <row r="221" ht="13.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</row>
    <row r="222" ht="13.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G222" s="9"/>
    </row>
    <row r="223" ht="13.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</row>
    <row r="224" ht="13.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</row>
    <row r="225" ht="13.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</row>
    <row r="226" ht="13.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</row>
    <row r="227" ht="13.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9"/>
      <c r="CJ227" s="9"/>
      <c r="CK227" s="9"/>
      <c r="CL227" s="9"/>
      <c r="CM227" s="9"/>
      <c r="CN227" s="9"/>
      <c r="CO227" s="9"/>
      <c r="CP227" s="9"/>
      <c r="CQ227" s="9"/>
      <c r="CR227" s="9"/>
      <c r="CS227" s="9"/>
      <c r="CT227" s="9"/>
      <c r="CU227" s="9"/>
      <c r="CV227" s="9"/>
      <c r="CW227" s="9"/>
      <c r="CX227" s="9"/>
      <c r="CY227" s="9"/>
      <c r="CZ227" s="9"/>
      <c r="DA227" s="9"/>
      <c r="DB227" s="9"/>
      <c r="DC227" s="9"/>
      <c r="DD227" s="9"/>
      <c r="DE227" s="9"/>
      <c r="DF227" s="9"/>
      <c r="DG227" s="9"/>
    </row>
    <row r="228" ht="13.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</row>
    <row r="229" ht="13.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</row>
    <row r="230" ht="13.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</row>
    <row r="231" ht="13.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</row>
    <row r="232" ht="13.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</row>
    <row r="233" ht="13.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</row>
    <row r="234" ht="13.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</row>
    <row r="235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</row>
    <row r="236" ht="13.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</row>
    <row r="237" ht="13.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</row>
    <row r="238" ht="13.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</row>
    <row r="239" ht="13.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</row>
    <row r="240" ht="13.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</row>
    <row r="241" ht="13.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</row>
    <row r="242" ht="13.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</row>
    <row r="243" ht="13.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</row>
    <row r="244" ht="13.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</row>
    <row r="245" ht="13.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</row>
    <row r="246" ht="13.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</row>
    <row r="247" ht="13.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G247" s="9"/>
    </row>
    <row r="248" ht="13.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G248" s="9"/>
    </row>
    <row r="249" ht="13.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G249" s="9"/>
    </row>
    <row r="250" ht="13.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G250" s="9"/>
    </row>
    <row r="251" ht="13.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G251" s="9"/>
    </row>
    <row r="252" ht="13.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G252" s="9"/>
    </row>
    <row r="253" ht="13.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</row>
    <row r="254" ht="13.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G254" s="9"/>
    </row>
    <row r="255" ht="13.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</row>
    <row r="256" ht="13.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G256" s="9"/>
    </row>
    <row r="257" ht="13.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G257" s="9"/>
    </row>
    <row r="258" ht="13.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</row>
    <row r="259" ht="13.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</row>
    <row r="260" ht="13.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</row>
    <row r="261" ht="13.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</row>
    <row r="262" ht="13.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G262" s="9"/>
    </row>
    <row r="263" ht="13.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</row>
    <row r="264" ht="13.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</row>
    <row r="265" ht="13.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G265" s="9"/>
    </row>
    <row r="266" ht="13.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G266" s="9"/>
    </row>
    <row r="267" ht="13.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9"/>
      <c r="CL267" s="9"/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9"/>
      <c r="CX267" s="9"/>
      <c r="CY267" s="9"/>
      <c r="CZ267" s="9"/>
      <c r="DA267" s="9"/>
      <c r="DB267" s="9"/>
      <c r="DC267" s="9"/>
      <c r="DD267" s="9"/>
      <c r="DE267" s="9"/>
      <c r="DF267" s="9"/>
      <c r="DG267" s="9"/>
    </row>
    <row r="268" ht="13.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9"/>
      <c r="DD268" s="9"/>
      <c r="DE268" s="9"/>
      <c r="DF268" s="9"/>
      <c r="DG268" s="9"/>
    </row>
    <row r="269" ht="13.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9"/>
      <c r="DD269" s="9"/>
      <c r="DE269" s="9"/>
      <c r="DF269" s="9"/>
      <c r="DG269" s="9"/>
    </row>
    <row r="270" ht="13.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9"/>
      <c r="DD270" s="9"/>
      <c r="DE270" s="9"/>
      <c r="DF270" s="9"/>
      <c r="DG270" s="9"/>
    </row>
    <row r="271" ht="13.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9"/>
      <c r="CJ271" s="9"/>
      <c r="CK271" s="9"/>
      <c r="CL271" s="9"/>
      <c r="CM271" s="9"/>
      <c r="CN271" s="9"/>
      <c r="CO271" s="9"/>
      <c r="CP271" s="9"/>
      <c r="CQ271" s="9"/>
      <c r="CR271" s="9"/>
      <c r="CS271" s="9"/>
      <c r="CT271" s="9"/>
      <c r="CU271" s="9"/>
      <c r="CV271" s="9"/>
      <c r="CW271" s="9"/>
      <c r="CX271" s="9"/>
      <c r="CY271" s="9"/>
      <c r="CZ271" s="9"/>
      <c r="DA271" s="9"/>
      <c r="DB271" s="9"/>
      <c r="DC271" s="9"/>
      <c r="DD271" s="9"/>
      <c r="DE271" s="9"/>
      <c r="DF271" s="9"/>
      <c r="DG271" s="9"/>
    </row>
    <row r="272" ht="13.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9"/>
      <c r="DD272" s="9"/>
      <c r="DE272" s="9"/>
      <c r="DF272" s="9"/>
      <c r="DG272" s="9"/>
    </row>
    <row r="273" ht="13.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</row>
    <row r="274" ht="13.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G274" s="9"/>
    </row>
    <row r="275" ht="13.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G275" s="9"/>
    </row>
    <row r="276" ht="13.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9"/>
      <c r="DD276" s="9"/>
      <c r="DE276" s="9"/>
      <c r="DF276" s="9"/>
      <c r="DG276" s="9"/>
    </row>
    <row r="277" ht="13.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G277" s="9"/>
    </row>
    <row r="278" ht="13.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G278" s="9"/>
    </row>
    <row r="279" ht="13.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</row>
    <row r="280" ht="13.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</row>
    <row r="281" ht="13.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</row>
    <row r="282" ht="13.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</row>
    <row r="283" ht="13.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</row>
    <row r="284" ht="13.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G284" s="9"/>
    </row>
    <row r="285" ht="13.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9"/>
      <c r="DD285" s="9"/>
      <c r="DE285" s="9"/>
      <c r="DF285" s="9"/>
      <c r="DG285" s="9"/>
    </row>
    <row r="286" ht="13.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G286" s="9"/>
    </row>
    <row r="287" ht="13.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</row>
    <row r="288" ht="13.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G288" s="9"/>
    </row>
    <row r="289" ht="13.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G289" s="9"/>
    </row>
    <row r="290" ht="13.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9"/>
      <c r="DD290" s="9"/>
      <c r="DE290" s="9"/>
      <c r="DF290" s="9"/>
      <c r="DG290" s="9"/>
    </row>
    <row r="291" ht="13.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9"/>
      <c r="DD291" s="9"/>
      <c r="DE291" s="9"/>
      <c r="DF291" s="9"/>
      <c r="DG291" s="9"/>
    </row>
    <row r="292" ht="13.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9"/>
      <c r="DD292" s="9"/>
      <c r="DE292" s="9"/>
      <c r="DF292" s="9"/>
      <c r="DG292" s="9"/>
    </row>
    <row r="293" ht="13.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9"/>
      <c r="DD293" s="9"/>
      <c r="DE293" s="9"/>
      <c r="DF293" s="9"/>
      <c r="DG293" s="9"/>
    </row>
    <row r="294" ht="13.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9"/>
      <c r="CJ294" s="9"/>
      <c r="CK294" s="9"/>
      <c r="CL294" s="9"/>
      <c r="CM294" s="9"/>
      <c r="CN294" s="9"/>
      <c r="CO294" s="9"/>
      <c r="CP294" s="9"/>
      <c r="CQ294" s="9"/>
      <c r="CR294" s="9"/>
      <c r="CS294" s="9"/>
      <c r="CT294" s="9"/>
      <c r="CU294" s="9"/>
      <c r="CV294" s="9"/>
      <c r="CW294" s="9"/>
      <c r="CX294" s="9"/>
      <c r="CY294" s="9"/>
      <c r="CZ294" s="9"/>
      <c r="DA294" s="9"/>
      <c r="DB294" s="9"/>
      <c r="DC294" s="9"/>
      <c r="DD294" s="9"/>
      <c r="DE294" s="9"/>
      <c r="DF294" s="9"/>
      <c r="DG294" s="9"/>
    </row>
    <row r="295" ht="13.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G295" s="9"/>
    </row>
    <row r="296" ht="13.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G296" s="9"/>
    </row>
    <row r="297" ht="13.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9"/>
      <c r="CL297" s="9"/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9"/>
      <c r="CX297" s="9"/>
      <c r="CY297" s="9"/>
      <c r="CZ297" s="9"/>
      <c r="DA297" s="9"/>
      <c r="DB297" s="9"/>
      <c r="DC297" s="9"/>
      <c r="DD297" s="9"/>
      <c r="DE297" s="9"/>
      <c r="DF297" s="9"/>
      <c r="DG297" s="9"/>
    </row>
    <row r="298" ht="13.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9"/>
      <c r="CL298" s="9"/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9"/>
      <c r="CX298" s="9"/>
      <c r="CY298" s="9"/>
      <c r="CZ298" s="9"/>
      <c r="DA298" s="9"/>
      <c r="DB298" s="9"/>
      <c r="DC298" s="9"/>
      <c r="DD298" s="9"/>
      <c r="DE298" s="9"/>
      <c r="DF298" s="9"/>
      <c r="DG298" s="9"/>
    </row>
    <row r="299" ht="13.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9"/>
      <c r="CL299" s="9"/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9"/>
      <c r="CX299" s="9"/>
      <c r="CY299" s="9"/>
      <c r="CZ299" s="9"/>
      <c r="DA299" s="9"/>
      <c r="DB299" s="9"/>
      <c r="DC299" s="9"/>
      <c r="DD299" s="9"/>
      <c r="DE299" s="9"/>
      <c r="DF299" s="9"/>
      <c r="DG299" s="9"/>
    </row>
    <row r="300" ht="13.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9"/>
      <c r="CL300" s="9"/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9"/>
      <c r="CX300" s="9"/>
      <c r="CY300" s="9"/>
      <c r="CZ300" s="9"/>
      <c r="DA300" s="9"/>
      <c r="DB300" s="9"/>
      <c r="DC300" s="9"/>
      <c r="DD300" s="9"/>
      <c r="DE300" s="9"/>
      <c r="DF300" s="9"/>
      <c r="DG300" s="9"/>
    </row>
    <row r="301" ht="13.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9"/>
      <c r="CL301" s="9"/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9"/>
      <c r="CX301" s="9"/>
      <c r="CY301" s="9"/>
      <c r="CZ301" s="9"/>
      <c r="DA301" s="9"/>
      <c r="DB301" s="9"/>
      <c r="DC301" s="9"/>
      <c r="DD301" s="9"/>
      <c r="DE301" s="9"/>
      <c r="DF301" s="9"/>
      <c r="DG301" s="9"/>
    </row>
    <row r="302" ht="13.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9"/>
      <c r="CL302" s="9"/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9"/>
      <c r="CX302" s="9"/>
      <c r="CY302" s="9"/>
      <c r="CZ302" s="9"/>
      <c r="DA302" s="9"/>
      <c r="DB302" s="9"/>
      <c r="DC302" s="9"/>
      <c r="DD302" s="9"/>
      <c r="DE302" s="9"/>
      <c r="DF302" s="9"/>
      <c r="DG302" s="9"/>
    </row>
    <row r="303" ht="13.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9"/>
      <c r="CL303" s="9"/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9"/>
      <c r="CX303" s="9"/>
      <c r="CY303" s="9"/>
      <c r="CZ303" s="9"/>
      <c r="DA303" s="9"/>
      <c r="DB303" s="9"/>
      <c r="DC303" s="9"/>
      <c r="DD303" s="9"/>
      <c r="DE303" s="9"/>
      <c r="DF303" s="9"/>
      <c r="DG303" s="9"/>
    </row>
    <row r="304" ht="13.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9"/>
      <c r="DD304" s="9"/>
      <c r="DE304" s="9"/>
      <c r="DF304" s="9"/>
      <c r="DG304" s="9"/>
    </row>
    <row r="305" ht="13.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9"/>
      <c r="CL305" s="9"/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9"/>
      <c r="CX305" s="9"/>
      <c r="CY305" s="9"/>
      <c r="CZ305" s="9"/>
      <c r="DA305" s="9"/>
      <c r="DB305" s="9"/>
      <c r="DC305" s="9"/>
      <c r="DD305" s="9"/>
      <c r="DE305" s="9"/>
      <c r="DF305" s="9"/>
      <c r="DG305" s="9"/>
    </row>
    <row r="306" ht="13.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9"/>
      <c r="DD306" s="9"/>
      <c r="DE306" s="9"/>
      <c r="DF306" s="9"/>
      <c r="DG306" s="9"/>
    </row>
    <row r="307" ht="13.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9"/>
      <c r="DD307" s="9"/>
      <c r="DE307" s="9"/>
      <c r="DF307" s="9"/>
      <c r="DG307" s="9"/>
    </row>
    <row r="308" ht="13.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G308" s="9"/>
    </row>
    <row r="309" ht="13.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</row>
    <row r="310" ht="13.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</row>
    <row r="311" ht="13.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</row>
    <row r="312" ht="13.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</row>
    <row r="313" ht="13.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G313" s="9"/>
    </row>
    <row r="314" ht="13.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G314" s="9"/>
    </row>
    <row r="315" ht="13.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G315" s="9"/>
    </row>
    <row r="316" ht="13.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</row>
    <row r="317" ht="13.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G317" s="9"/>
    </row>
    <row r="318" ht="13.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G318" s="9"/>
    </row>
    <row r="319" ht="13.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G319" s="9"/>
    </row>
    <row r="320" ht="13.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G320" s="9"/>
    </row>
    <row r="321" ht="13.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</row>
    <row r="322" ht="13.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G322" s="9"/>
    </row>
    <row r="323" ht="13.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G323" s="9"/>
    </row>
    <row r="324" ht="13.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</row>
    <row r="325" ht="13.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G325" s="9"/>
    </row>
    <row r="326" ht="13.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9"/>
      <c r="CJ326" s="9"/>
      <c r="CK326" s="9"/>
      <c r="CL326" s="9"/>
      <c r="CM326" s="9"/>
      <c r="CN326" s="9"/>
      <c r="CO326" s="9"/>
      <c r="CP326" s="9"/>
      <c r="CQ326" s="9"/>
      <c r="CR326" s="9"/>
      <c r="CS326" s="9"/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9"/>
      <c r="DF326" s="9"/>
      <c r="DG326" s="9"/>
    </row>
    <row r="327" ht="13.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G327" s="9"/>
    </row>
    <row r="328" ht="13.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G328" s="9"/>
    </row>
    <row r="329" ht="13.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G329" s="9"/>
    </row>
    <row r="330" ht="13.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G330" s="9"/>
    </row>
    <row r="331" ht="13.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9"/>
      <c r="CJ331" s="9"/>
      <c r="CK331" s="9"/>
      <c r="CL331" s="9"/>
      <c r="CM331" s="9"/>
      <c r="CN331" s="9"/>
      <c r="CO331" s="9"/>
      <c r="CP331" s="9"/>
      <c r="CQ331" s="9"/>
      <c r="CR331" s="9"/>
      <c r="CS331" s="9"/>
      <c r="CT331" s="9"/>
      <c r="CU331" s="9"/>
      <c r="CV331" s="9"/>
      <c r="CW331" s="9"/>
      <c r="CX331" s="9"/>
      <c r="CY331" s="9"/>
      <c r="CZ331" s="9"/>
      <c r="DA331" s="9"/>
      <c r="DB331" s="9"/>
      <c r="DC331" s="9"/>
      <c r="DD331" s="9"/>
      <c r="DE331" s="9"/>
      <c r="DF331" s="9"/>
      <c r="DG331" s="9"/>
    </row>
    <row r="332" ht="13.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9"/>
      <c r="CJ332" s="9"/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G332" s="9"/>
    </row>
    <row r="333" ht="13.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9"/>
      <c r="CJ333" s="9"/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9"/>
      <c r="CY333" s="9"/>
      <c r="CZ333" s="9"/>
      <c r="DA333" s="9"/>
      <c r="DB333" s="9"/>
      <c r="DC333" s="9"/>
      <c r="DD333" s="9"/>
      <c r="DE333" s="9"/>
      <c r="DF333" s="9"/>
      <c r="DG333" s="9"/>
    </row>
    <row r="334" ht="13.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9"/>
      <c r="CJ334" s="9"/>
      <c r="CK334" s="9"/>
      <c r="CL334" s="9"/>
      <c r="CM334" s="9"/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9"/>
      <c r="CY334" s="9"/>
      <c r="CZ334" s="9"/>
      <c r="DA334" s="9"/>
      <c r="DB334" s="9"/>
      <c r="DC334" s="9"/>
      <c r="DD334" s="9"/>
      <c r="DE334" s="9"/>
      <c r="DF334" s="9"/>
      <c r="DG334" s="9"/>
    </row>
    <row r="335" ht="13.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9"/>
      <c r="CJ335" s="9"/>
      <c r="CK335" s="9"/>
      <c r="CL335" s="9"/>
      <c r="CM335" s="9"/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9"/>
      <c r="CY335" s="9"/>
      <c r="CZ335" s="9"/>
      <c r="DA335" s="9"/>
      <c r="DB335" s="9"/>
      <c r="DC335" s="9"/>
      <c r="DD335" s="9"/>
      <c r="DE335" s="9"/>
      <c r="DF335" s="9"/>
      <c r="DG335" s="9"/>
    </row>
    <row r="336" ht="13.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9"/>
      <c r="CJ336" s="9"/>
      <c r="CK336" s="9"/>
      <c r="CL336" s="9"/>
      <c r="CM336" s="9"/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9"/>
      <c r="CY336" s="9"/>
      <c r="CZ336" s="9"/>
      <c r="DA336" s="9"/>
      <c r="DB336" s="9"/>
      <c r="DC336" s="9"/>
      <c r="DD336" s="9"/>
      <c r="DE336" s="9"/>
      <c r="DF336" s="9"/>
      <c r="DG336" s="9"/>
    </row>
    <row r="337" ht="13.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9"/>
      <c r="CJ337" s="9"/>
      <c r="CK337" s="9"/>
      <c r="CL337" s="9"/>
      <c r="CM337" s="9"/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9"/>
      <c r="CY337" s="9"/>
      <c r="CZ337" s="9"/>
      <c r="DA337" s="9"/>
      <c r="DB337" s="9"/>
      <c r="DC337" s="9"/>
      <c r="DD337" s="9"/>
      <c r="DE337" s="9"/>
      <c r="DF337" s="9"/>
      <c r="DG337" s="9"/>
    </row>
    <row r="338" ht="13.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9"/>
      <c r="CJ338" s="9"/>
      <c r="CK338" s="9"/>
      <c r="CL338" s="9"/>
      <c r="CM338" s="9"/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9"/>
      <c r="CY338" s="9"/>
      <c r="CZ338" s="9"/>
      <c r="DA338" s="9"/>
      <c r="DB338" s="9"/>
      <c r="DC338" s="9"/>
      <c r="DD338" s="9"/>
      <c r="DE338" s="9"/>
      <c r="DF338" s="9"/>
      <c r="DG338" s="9"/>
    </row>
    <row r="339" ht="13.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9"/>
      <c r="CJ339" s="9"/>
      <c r="CK339" s="9"/>
      <c r="CL339" s="9"/>
      <c r="CM339" s="9"/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9"/>
      <c r="CY339" s="9"/>
      <c r="CZ339" s="9"/>
      <c r="DA339" s="9"/>
      <c r="DB339" s="9"/>
      <c r="DC339" s="9"/>
      <c r="DD339" s="9"/>
      <c r="DE339" s="9"/>
      <c r="DF339" s="9"/>
      <c r="DG339" s="9"/>
    </row>
    <row r="340" ht="13.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9"/>
      <c r="CJ340" s="9"/>
      <c r="CK340" s="9"/>
      <c r="CL340" s="9"/>
      <c r="CM340" s="9"/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9"/>
      <c r="CY340" s="9"/>
      <c r="CZ340" s="9"/>
      <c r="DA340" s="9"/>
      <c r="DB340" s="9"/>
      <c r="DC340" s="9"/>
      <c r="DD340" s="9"/>
      <c r="DE340" s="9"/>
      <c r="DF340" s="9"/>
      <c r="DG340" s="9"/>
    </row>
    <row r="341" ht="13.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9"/>
      <c r="CJ341" s="9"/>
      <c r="CK341" s="9"/>
      <c r="CL341" s="9"/>
      <c r="CM341" s="9"/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9"/>
      <c r="CY341" s="9"/>
      <c r="CZ341" s="9"/>
      <c r="DA341" s="9"/>
      <c r="DB341" s="9"/>
      <c r="DC341" s="9"/>
      <c r="DD341" s="9"/>
      <c r="DE341" s="9"/>
      <c r="DF341" s="9"/>
      <c r="DG341" s="9"/>
    </row>
    <row r="342" ht="13.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9"/>
      <c r="CJ342" s="9"/>
      <c r="CK342" s="9"/>
      <c r="CL342" s="9"/>
      <c r="CM342" s="9"/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9"/>
      <c r="CY342" s="9"/>
      <c r="CZ342" s="9"/>
      <c r="DA342" s="9"/>
      <c r="DB342" s="9"/>
      <c r="DC342" s="9"/>
      <c r="DD342" s="9"/>
      <c r="DE342" s="9"/>
      <c r="DF342" s="9"/>
      <c r="DG342" s="9"/>
    </row>
    <row r="343" ht="13.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9"/>
      <c r="CJ343" s="9"/>
      <c r="CK343" s="9"/>
      <c r="CL343" s="9"/>
      <c r="CM343" s="9"/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9"/>
      <c r="CY343" s="9"/>
      <c r="CZ343" s="9"/>
      <c r="DA343" s="9"/>
      <c r="DB343" s="9"/>
      <c r="DC343" s="9"/>
      <c r="DD343" s="9"/>
      <c r="DE343" s="9"/>
      <c r="DF343" s="9"/>
      <c r="DG343" s="9"/>
    </row>
    <row r="344" ht="13.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G344" s="9"/>
    </row>
    <row r="345" ht="13.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G345" s="9"/>
    </row>
    <row r="346" ht="13.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</row>
    <row r="347" ht="13.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9"/>
      <c r="CK347" s="9"/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G347" s="9"/>
    </row>
    <row r="348" ht="13.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9"/>
      <c r="CJ348" s="9"/>
      <c r="CK348" s="9"/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9"/>
      <c r="CW348" s="9"/>
      <c r="CX348" s="9"/>
      <c r="CY348" s="9"/>
      <c r="CZ348" s="9"/>
      <c r="DA348" s="9"/>
      <c r="DB348" s="9"/>
      <c r="DC348" s="9"/>
      <c r="DD348" s="9"/>
      <c r="DE348" s="9"/>
      <c r="DF348" s="9"/>
      <c r="DG348" s="9"/>
    </row>
    <row r="349" ht="13.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9"/>
      <c r="CJ349" s="9"/>
      <c r="CK349" s="9"/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9"/>
      <c r="CW349" s="9"/>
      <c r="CX349" s="9"/>
      <c r="CY349" s="9"/>
      <c r="CZ349" s="9"/>
      <c r="DA349" s="9"/>
      <c r="DB349" s="9"/>
      <c r="DC349" s="9"/>
      <c r="DD349" s="9"/>
      <c r="DE349" s="9"/>
      <c r="DF349" s="9"/>
      <c r="DG349" s="9"/>
    </row>
    <row r="350" ht="13.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9"/>
      <c r="CJ350" s="9"/>
      <c r="CK350" s="9"/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9"/>
      <c r="CW350" s="9"/>
      <c r="CX350" s="9"/>
      <c r="CY350" s="9"/>
      <c r="CZ350" s="9"/>
      <c r="DA350" s="9"/>
      <c r="DB350" s="9"/>
      <c r="DC350" s="9"/>
      <c r="DD350" s="9"/>
      <c r="DE350" s="9"/>
      <c r="DF350" s="9"/>
      <c r="DG350" s="9"/>
    </row>
    <row r="351" ht="13.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9"/>
      <c r="CJ351" s="9"/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9"/>
      <c r="CY351" s="9"/>
      <c r="CZ351" s="9"/>
      <c r="DA351" s="9"/>
      <c r="DB351" s="9"/>
      <c r="DC351" s="9"/>
      <c r="DD351" s="9"/>
      <c r="DE351" s="9"/>
      <c r="DF351" s="9"/>
      <c r="DG351" s="9"/>
    </row>
    <row r="352" ht="13.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9"/>
      <c r="CJ352" s="9"/>
      <c r="CK352" s="9"/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9"/>
      <c r="CW352" s="9"/>
      <c r="CX352" s="9"/>
      <c r="CY352" s="9"/>
      <c r="CZ352" s="9"/>
      <c r="DA352" s="9"/>
      <c r="DB352" s="9"/>
      <c r="DC352" s="9"/>
      <c r="DD352" s="9"/>
      <c r="DE352" s="9"/>
      <c r="DF352" s="9"/>
      <c r="DG352" s="9"/>
    </row>
    <row r="353" ht="13.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9"/>
      <c r="CJ353" s="9"/>
      <c r="CK353" s="9"/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9"/>
      <c r="CW353" s="9"/>
      <c r="CX353" s="9"/>
      <c r="CY353" s="9"/>
      <c r="CZ353" s="9"/>
      <c r="DA353" s="9"/>
      <c r="DB353" s="9"/>
      <c r="DC353" s="9"/>
      <c r="DD353" s="9"/>
      <c r="DE353" s="9"/>
      <c r="DF353" s="9"/>
      <c r="DG353" s="9"/>
    </row>
    <row r="354" ht="13.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G354" s="9"/>
    </row>
    <row r="355" ht="13.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9"/>
      <c r="CJ355" s="9"/>
      <c r="CK355" s="9"/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9"/>
      <c r="CW355" s="9"/>
      <c r="CX355" s="9"/>
      <c r="CY355" s="9"/>
      <c r="CZ355" s="9"/>
      <c r="DA355" s="9"/>
      <c r="DB355" s="9"/>
      <c r="DC355" s="9"/>
      <c r="DD355" s="9"/>
      <c r="DE355" s="9"/>
      <c r="DF355" s="9"/>
      <c r="DG355" s="9"/>
    </row>
    <row r="356" ht="13.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G356" s="9"/>
    </row>
    <row r="357" ht="13.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9"/>
      <c r="CJ357" s="9"/>
      <c r="CK357" s="9"/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9"/>
      <c r="CW357" s="9"/>
      <c r="CX357" s="9"/>
      <c r="CY357" s="9"/>
      <c r="CZ357" s="9"/>
      <c r="DA357" s="9"/>
      <c r="DB357" s="9"/>
      <c r="DC357" s="9"/>
      <c r="DD357" s="9"/>
      <c r="DE357" s="9"/>
      <c r="DF357" s="9"/>
      <c r="DG357" s="9"/>
    </row>
    <row r="358" ht="13.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</row>
    <row r="359" ht="13.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</row>
    <row r="360" ht="13.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</row>
    <row r="361" ht="13.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G361" s="9"/>
    </row>
    <row r="362" ht="13.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9"/>
    </row>
    <row r="363" ht="13.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9"/>
    </row>
    <row r="364" ht="13.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G364" s="9"/>
    </row>
    <row r="365" ht="13.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9"/>
    </row>
    <row r="366" ht="13.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G366" s="9"/>
    </row>
    <row r="367" ht="13.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9"/>
      <c r="CJ367" s="9"/>
      <c r="CK367" s="9"/>
      <c r="CL367" s="9"/>
      <c r="CM367" s="9"/>
      <c r="CN367" s="9"/>
      <c r="CO367" s="9"/>
      <c r="CP367" s="9"/>
      <c r="CQ367" s="9"/>
      <c r="CR367" s="9"/>
      <c r="CS367" s="9"/>
      <c r="CT367" s="9"/>
      <c r="CU367" s="9"/>
      <c r="CV367" s="9"/>
      <c r="CW367" s="9"/>
      <c r="CX367" s="9"/>
      <c r="CY367" s="9"/>
      <c r="CZ367" s="9"/>
      <c r="DA367" s="9"/>
      <c r="DB367" s="9"/>
      <c r="DC367" s="9"/>
      <c r="DD367" s="9"/>
      <c r="DE367" s="9"/>
      <c r="DF367" s="9"/>
      <c r="DG367" s="9"/>
    </row>
    <row r="368" ht="13.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</row>
    <row r="369" ht="13.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</row>
    <row r="370" ht="13.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</row>
    <row r="371" ht="13.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</row>
    <row r="372" ht="13.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</row>
    <row r="373" ht="13.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G373" s="9"/>
    </row>
    <row r="374" ht="13.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</row>
    <row r="375" ht="13.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</row>
    <row r="376" ht="13.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</row>
    <row r="377" ht="13.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</row>
    <row r="378" ht="13.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</row>
    <row r="379" ht="13.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</row>
    <row r="380" ht="13.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</row>
    <row r="381" ht="13.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G381" s="9"/>
    </row>
    <row r="382" ht="13.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G382" s="9"/>
    </row>
    <row r="383" ht="13.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G383" s="9"/>
    </row>
    <row r="384" ht="13.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G384" s="9"/>
    </row>
    <row r="385" ht="13.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</row>
    <row r="386" ht="13.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</row>
    <row r="387" ht="13.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G387" s="9"/>
    </row>
    <row r="388" ht="13.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G388" s="9"/>
    </row>
    <row r="389" ht="13.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</row>
    <row r="390" ht="13.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</row>
    <row r="391" ht="13.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</row>
    <row r="392" ht="13.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</row>
    <row r="393" ht="13.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</row>
    <row r="394" ht="13.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G394" s="9"/>
    </row>
    <row r="395" ht="13.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G395" s="9"/>
    </row>
    <row r="396" ht="13.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</row>
    <row r="397" ht="13.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G397" s="9"/>
    </row>
    <row r="398" ht="13.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G398" s="9"/>
    </row>
    <row r="399" ht="13.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G399" s="9"/>
    </row>
    <row r="400" ht="13.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9"/>
      <c r="CJ400" s="9"/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9"/>
      <c r="CY400" s="9"/>
      <c r="CZ400" s="9"/>
      <c r="DA400" s="9"/>
      <c r="DB400" s="9"/>
      <c r="DC400" s="9"/>
      <c r="DD400" s="9"/>
      <c r="DE400" s="9"/>
      <c r="DF400" s="9"/>
      <c r="DG400" s="9"/>
    </row>
    <row r="401" ht="13.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9"/>
      <c r="CJ401" s="9"/>
      <c r="CK401" s="9"/>
      <c r="CL401" s="9"/>
      <c r="CM401" s="9"/>
      <c r="CN401" s="9"/>
      <c r="CO401" s="9"/>
      <c r="CP401" s="9"/>
      <c r="CQ401" s="9"/>
      <c r="CR401" s="9"/>
      <c r="CS401" s="9"/>
      <c r="CT401" s="9"/>
      <c r="CU401" s="9"/>
      <c r="CV401" s="9"/>
      <c r="CW401" s="9"/>
      <c r="CX401" s="9"/>
      <c r="CY401" s="9"/>
      <c r="CZ401" s="9"/>
      <c r="DA401" s="9"/>
      <c r="DB401" s="9"/>
      <c r="DC401" s="9"/>
      <c r="DD401" s="9"/>
      <c r="DE401" s="9"/>
      <c r="DF401" s="9"/>
      <c r="DG401" s="9"/>
    </row>
    <row r="402" ht="13.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9"/>
      <c r="CJ402" s="9"/>
      <c r="CK402" s="9"/>
      <c r="CL402" s="9"/>
      <c r="CM402" s="9"/>
      <c r="CN402" s="9"/>
      <c r="CO402" s="9"/>
      <c r="CP402" s="9"/>
      <c r="CQ402" s="9"/>
      <c r="CR402" s="9"/>
      <c r="CS402" s="9"/>
      <c r="CT402" s="9"/>
      <c r="CU402" s="9"/>
      <c r="CV402" s="9"/>
      <c r="CW402" s="9"/>
      <c r="CX402" s="9"/>
      <c r="CY402" s="9"/>
      <c r="CZ402" s="9"/>
      <c r="DA402" s="9"/>
      <c r="DB402" s="9"/>
      <c r="DC402" s="9"/>
      <c r="DD402" s="9"/>
      <c r="DE402" s="9"/>
      <c r="DF402" s="9"/>
      <c r="DG402" s="9"/>
    </row>
    <row r="403" ht="13.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9"/>
      <c r="CJ403" s="9"/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9"/>
      <c r="CY403" s="9"/>
      <c r="CZ403" s="9"/>
      <c r="DA403" s="9"/>
      <c r="DB403" s="9"/>
      <c r="DC403" s="9"/>
      <c r="DD403" s="9"/>
      <c r="DE403" s="9"/>
      <c r="DF403" s="9"/>
      <c r="DG403" s="9"/>
    </row>
    <row r="404" ht="13.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9"/>
      <c r="CJ404" s="9"/>
      <c r="CK404" s="9"/>
      <c r="CL404" s="9"/>
      <c r="CM404" s="9"/>
      <c r="CN404" s="9"/>
      <c r="CO404" s="9"/>
      <c r="CP404" s="9"/>
      <c r="CQ404" s="9"/>
      <c r="CR404" s="9"/>
      <c r="CS404" s="9"/>
      <c r="CT404" s="9"/>
      <c r="CU404" s="9"/>
      <c r="CV404" s="9"/>
      <c r="CW404" s="9"/>
      <c r="CX404" s="9"/>
      <c r="CY404" s="9"/>
      <c r="CZ404" s="9"/>
      <c r="DA404" s="9"/>
      <c r="DB404" s="9"/>
      <c r="DC404" s="9"/>
      <c r="DD404" s="9"/>
      <c r="DE404" s="9"/>
      <c r="DF404" s="9"/>
      <c r="DG404" s="9"/>
    </row>
    <row r="405" ht="13.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9"/>
      <c r="CJ405" s="9"/>
      <c r="CK405" s="9"/>
      <c r="CL405" s="9"/>
      <c r="CM405" s="9"/>
      <c r="CN405" s="9"/>
      <c r="CO405" s="9"/>
      <c r="CP405" s="9"/>
      <c r="CQ405" s="9"/>
      <c r="CR405" s="9"/>
      <c r="CS405" s="9"/>
      <c r="CT405" s="9"/>
      <c r="CU405" s="9"/>
      <c r="CV405" s="9"/>
      <c r="CW405" s="9"/>
      <c r="CX405" s="9"/>
      <c r="CY405" s="9"/>
      <c r="CZ405" s="9"/>
      <c r="DA405" s="9"/>
      <c r="DB405" s="9"/>
      <c r="DC405" s="9"/>
      <c r="DD405" s="9"/>
      <c r="DE405" s="9"/>
      <c r="DF405" s="9"/>
      <c r="DG405" s="9"/>
    </row>
    <row r="406" ht="13.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9"/>
      <c r="CJ406" s="9"/>
      <c r="CK406" s="9"/>
      <c r="CL406" s="9"/>
      <c r="CM406" s="9"/>
      <c r="CN406" s="9"/>
      <c r="CO406" s="9"/>
      <c r="CP406" s="9"/>
      <c r="CQ406" s="9"/>
      <c r="CR406" s="9"/>
      <c r="CS406" s="9"/>
      <c r="CT406" s="9"/>
      <c r="CU406" s="9"/>
      <c r="CV406" s="9"/>
      <c r="CW406" s="9"/>
      <c r="CX406" s="9"/>
      <c r="CY406" s="9"/>
      <c r="CZ406" s="9"/>
      <c r="DA406" s="9"/>
      <c r="DB406" s="9"/>
      <c r="DC406" s="9"/>
      <c r="DD406" s="9"/>
      <c r="DE406" s="9"/>
      <c r="DF406" s="9"/>
      <c r="DG406" s="9"/>
    </row>
    <row r="407" ht="13.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9"/>
      <c r="CJ407" s="9"/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9"/>
      <c r="CY407" s="9"/>
      <c r="CZ407" s="9"/>
      <c r="DA407" s="9"/>
      <c r="DB407" s="9"/>
      <c r="DC407" s="9"/>
      <c r="DD407" s="9"/>
      <c r="DE407" s="9"/>
      <c r="DF407" s="9"/>
      <c r="DG407" s="9"/>
    </row>
    <row r="408" ht="13.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9"/>
      <c r="CJ408" s="9"/>
      <c r="CK408" s="9"/>
      <c r="CL408" s="9"/>
      <c r="CM408" s="9"/>
      <c r="CN408" s="9"/>
      <c r="CO408" s="9"/>
      <c r="CP408" s="9"/>
      <c r="CQ408" s="9"/>
      <c r="CR408" s="9"/>
      <c r="CS408" s="9"/>
      <c r="CT408" s="9"/>
      <c r="CU408" s="9"/>
      <c r="CV408" s="9"/>
      <c r="CW408" s="9"/>
      <c r="CX408" s="9"/>
      <c r="CY408" s="9"/>
      <c r="CZ408" s="9"/>
      <c r="DA408" s="9"/>
      <c r="DB408" s="9"/>
      <c r="DC408" s="9"/>
      <c r="DD408" s="9"/>
      <c r="DE408" s="9"/>
      <c r="DF408" s="9"/>
      <c r="DG408" s="9"/>
    </row>
    <row r="409" ht="13.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9"/>
      <c r="CJ409" s="9"/>
      <c r="CK409" s="9"/>
      <c r="CL409" s="9"/>
      <c r="CM409" s="9"/>
      <c r="CN409" s="9"/>
      <c r="CO409" s="9"/>
      <c r="CP409" s="9"/>
      <c r="CQ409" s="9"/>
      <c r="CR409" s="9"/>
      <c r="CS409" s="9"/>
      <c r="CT409" s="9"/>
      <c r="CU409" s="9"/>
      <c r="CV409" s="9"/>
      <c r="CW409" s="9"/>
      <c r="CX409" s="9"/>
      <c r="CY409" s="9"/>
      <c r="CZ409" s="9"/>
      <c r="DA409" s="9"/>
      <c r="DB409" s="9"/>
      <c r="DC409" s="9"/>
      <c r="DD409" s="9"/>
      <c r="DE409" s="9"/>
      <c r="DF409" s="9"/>
      <c r="DG409" s="9"/>
    </row>
    <row r="410" ht="13.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9"/>
      <c r="CJ410" s="9"/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9"/>
      <c r="CY410" s="9"/>
      <c r="CZ410" s="9"/>
      <c r="DA410" s="9"/>
      <c r="DB410" s="9"/>
      <c r="DC410" s="9"/>
      <c r="DD410" s="9"/>
      <c r="DE410" s="9"/>
      <c r="DF410" s="9"/>
      <c r="DG410" s="9"/>
    </row>
    <row r="411" ht="13.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9"/>
      <c r="CJ411" s="9"/>
      <c r="CK411" s="9"/>
      <c r="CL411" s="9"/>
      <c r="CM411" s="9"/>
      <c r="CN411" s="9"/>
      <c r="CO411" s="9"/>
      <c r="CP411" s="9"/>
      <c r="CQ411" s="9"/>
      <c r="CR411" s="9"/>
      <c r="CS411" s="9"/>
      <c r="CT411" s="9"/>
      <c r="CU411" s="9"/>
      <c r="CV411" s="9"/>
      <c r="CW411" s="9"/>
      <c r="CX411" s="9"/>
      <c r="CY411" s="9"/>
      <c r="CZ411" s="9"/>
      <c r="DA411" s="9"/>
      <c r="DB411" s="9"/>
      <c r="DC411" s="9"/>
      <c r="DD411" s="9"/>
      <c r="DE411" s="9"/>
      <c r="DF411" s="9"/>
      <c r="DG411" s="9"/>
    </row>
    <row r="412" ht="13.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9"/>
      <c r="CJ412" s="9"/>
      <c r="CK412" s="9"/>
      <c r="CL412" s="9"/>
      <c r="CM412" s="9"/>
      <c r="CN412" s="9"/>
      <c r="CO412" s="9"/>
      <c r="CP412" s="9"/>
      <c r="CQ412" s="9"/>
      <c r="CR412" s="9"/>
      <c r="CS412" s="9"/>
      <c r="CT412" s="9"/>
      <c r="CU412" s="9"/>
      <c r="CV412" s="9"/>
      <c r="CW412" s="9"/>
      <c r="CX412" s="9"/>
      <c r="CY412" s="9"/>
      <c r="CZ412" s="9"/>
      <c r="DA412" s="9"/>
      <c r="DB412" s="9"/>
      <c r="DC412" s="9"/>
      <c r="DD412" s="9"/>
      <c r="DE412" s="9"/>
      <c r="DF412" s="9"/>
      <c r="DG412" s="9"/>
    </row>
    <row r="413" ht="13.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9"/>
      <c r="CJ413" s="9"/>
      <c r="CK413" s="9"/>
      <c r="CL413" s="9"/>
      <c r="CM413" s="9"/>
      <c r="CN413" s="9"/>
      <c r="CO413" s="9"/>
      <c r="CP413" s="9"/>
      <c r="CQ413" s="9"/>
      <c r="CR413" s="9"/>
      <c r="CS413" s="9"/>
      <c r="CT413" s="9"/>
      <c r="CU413" s="9"/>
      <c r="CV413" s="9"/>
      <c r="CW413" s="9"/>
      <c r="CX413" s="9"/>
      <c r="CY413" s="9"/>
      <c r="CZ413" s="9"/>
      <c r="DA413" s="9"/>
      <c r="DB413" s="9"/>
      <c r="DC413" s="9"/>
      <c r="DD413" s="9"/>
      <c r="DE413" s="9"/>
      <c r="DF413" s="9"/>
      <c r="DG413" s="9"/>
    </row>
    <row r="414" ht="13.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G414" s="9"/>
    </row>
    <row r="415" ht="13.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G415" s="9"/>
    </row>
    <row r="416" ht="13.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G416" s="9"/>
    </row>
    <row r="417" ht="13.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G417" s="9"/>
    </row>
    <row r="418" ht="13.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</row>
    <row r="419" ht="13.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</row>
    <row r="420" ht="13.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</row>
    <row r="421" ht="13.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</row>
    <row r="422" ht="13.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</row>
    <row r="423" ht="13.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</row>
    <row r="424" ht="13.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</row>
    <row r="425" ht="13.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</row>
    <row r="426" ht="13.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</row>
    <row r="427" ht="13.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</row>
    <row r="428" ht="13.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</row>
    <row r="429" ht="13.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</row>
    <row r="430" ht="13.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</row>
    <row r="431" ht="13.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</row>
    <row r="432" ht="13.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</row>
    <row r="433" ht="13.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</row>
    <row r="434" ht="13.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</row>
    <row r="435" ht="13.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</row>
    <row r="436" ht="13.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</row>
    <row r="437" ht="13.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</row>
    <row r="438" ht="13.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</row>
    <row r="439" ht="13.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G439" s="9"/>
    </row>
    <row r="440" ht="13.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G440" s="9"/>
    </row>
    <row r="441" ht="13.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G441" s="9"/>
    </row>
    <row r="442" ht="13.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9"/>
      <c r="CJ442" s="9"/>
      <c r="CK442" s="9"/>
      <c r="CL442" s="9"/>
      <c r="CM442" s="9"/>
      <c r="CN442" s="9"/>
      <c r="CO442" s="9"/>
      <c r="CP442" s="9"/>
      <c r="CQ442" s="9"/>
      <c r="CR442" s="9"/>
      <c r="CS442" s="9"/>
      <c r="CT442" s="9"/>
      <c r="CU442" s="9"/>
      <c r="CV442" s="9"/>
      <c r="CW442" s="9"/>
      <c r="CX442" s="9"/>
      <c r="CY442" s="9"/>
      <c r="CZ442" s="9"/>
      <c r="DA442" s="9"/>
      <c r="DB442" s="9"/>
      <c r="DC442" s="9"/>
      <c r="DD442" s="9"/>
      <c r="DE442" s="9"/>
      <c r="DF442" s="9"/>
      <c r="DG442" s="9"/>
    </row>
    <row r="443" ht="13.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9"/>
      <c r="CJ443" s="9"/>
      <c r="CK443" s="9"/>
      <c r="CL443" s="9"/>
      <c r="CM443" s="9"/>
      <c r="CN443" s="9"/>
      <c r="CO443" s="9"/>
      <c r="CP443" s="9"/>
      <c r="CQ443" s="9"/>
      <c r="CR443" s="9"/>
      <c r="CS443" s="9"/>
      <c r="CT443" s="9"/>
      <c r="CU443" s="9"/>
      <c r="CV443" s="9"/>
      <c r="CW443" s="9"/>
      <c r="CX443" s="9"/>
      <c r="CY443" s="9"/>
      <c r="CZ443" s="9"/>
      <c r="DA443" s="9"/>
      <c r="DB443" s="9"/>
      <c r="DC443" s="9"/>
      <c r="DD443" s="9"/>
      <c r="DE443" s="9"/>
      <c r="DF443" s="9"/>
      <c r="DG443" s="9"/>
    </row>
    <row r="444" ht="13.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9"/>
      <c r="CJ444" s="9"/>
      <c r="CK444" s="9"/>
      <c r="CL444" s="9"/>
      <c r="CM444" s="9"/>
      <c r="CN444" s="9"/>
      <c r="CO444" s="9"/>
      <c r="CP444" s="9"/>
      <c r="CQ444" s="9"/>
      <c r="CR444" s="9"/>
      <c r="CS444" s="9"/>
      <c r="CT444" s="9"/>
      <c r="CU444" s="9"/>
      <c r="CV444" s="9"/>
      <c r="CW444" s="9"/>
      <c r="CX444" s="9"/>
      <c r="CY444" s="9"/>
      <c r="CZ444" s="9"/>
      <c r="DA444" s="9"/>
      <c r="DB444" s="9"/>
      <c r="DC444" s="9"/>
      <c r="DD444" s="9"/>
      <c r="DE444" s="9"/>
      <c r="DF444" s="9"/>
      <c r="DG444" s="9"/>
    </row>
    <row r="445" ht="13.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</row>
    <row r="446" ht="13.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</row>
    <row r="447" ht="13.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</row>
    <row r="448" ht="13.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9"/>
      <c r="CJ448" s="9"/>
      <c r="CK448" s="9"/>
      <c r="CL448" s="9"/>
      <c r="CM448" s="9"/>
      <c r="CN448" s="9"/>
      <c r="CO448" s="9"/>
      <c r="CP448" s="9"/>
      <c r="CQ448" s="9"/>
      <c r="CR448" s="9"/>
      <c r="CS448" s="9"/>
      <c r="CT448" s="9"/>
      <c r="CU448" s="9"/>
      <c r="CV448" s="9"/>
      <c r="CW448" s="9"/>
      <c r="CX448" s="9"/>
      <c r="CY448" s="9"/>
      <c r="CZ448" s="9"/>
      <c r="DA448" s="9"/>
      <c r="DB448" s="9"/>
      <c r="DC448" s="9"/>
      <c r="DD448" s="9"/>
      <c r="DE448" s="9"/>
      <c r="DF448" s="9"/>
      <c r="DG448" s="9"/>
    </row>
    <row r="449" ht="13.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  <c r="CA449" s="9"/>
      <c r="CB449" s="9"/>
      <c r="CC449" s="9"/>
      <c r="CD449" s="9"/>
      <c r="CE449" s="9"/>
      <c r="CF449" s="9"/>
      <c r="CG449" s="9"/>
      <c r="CH449" s="9"/>
      <c r="CI449" s="9"/>
      <c r="CJ449" s="9"/>
      <c r="CK449" s="9"/>
      <c r="CL449" s="9"/>
      <c r="CM449" s="9"/>
      <c r="CN449" s="9"/>
      <c r="CO449" s="9"/>
      <c r="CP449" s="9"/>
      <c r="CQ449" s="9"/>
      <c r="CR449" s="9"/>
      <c r="CS449" s="9"/>
      <c r="CT449" s="9"/>
      <c r="CU449" s="9"/>
      <c r="CV449" s="9"/>
      <c r="CW449" s="9"/>
      <c r="CX449" s="9"/>
      <c r="CY449" s="9"/>
      <c r="CZ449" s="9"/>
      <c r="DA449" s="9"/>
      <c r="DB449" s="9"/>
      <c r="DC449" s="9"/>
      <c r="DD449" s="9"/>
      <c r="DE449" s="9"/>
      <c r="DF449" s="9"/>
      <c r="DG449" s="9"/>
    </row>
    <row r="450" ht="13.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  <c r="CA450" s="9"/>
      <c r="CB450" s="9"/>
      <c r="CC450" s="9"/>
      <c r="CD450" s="9"/>
      <c r="CE450" s="9"/>
      <c r="CF450" s="9"/>
      <c r="CG450" s="9"/>
      <c r="CH450" s="9"/>
      <c r="CI450" s="9"/>
      <c r="CJ450" s="9"/>
      <c r="CK450" s="9"/>
      <c r="CL450" s="9"/>
      <c r="CM450" s="9"/>
      <c r="CN450" s="9"/>
      <c r="CO450" s="9"/>
      <c r="CP450" s="9"/>
      <c r="CQ450" s="9"/>
      <c r="CR450" s="9"/>
      <c r="CS450" s="9"/>
      <c r="CT450" s="9"/>
      <c r="CU450" s="9"/>
      <c r="CV450" s="9"/>
      <c r="CW450" s="9"/>
      <c r="CX450" s="9"/>
      <c r="CY450" s="9"/>
      <c r="CZ450" s="9"/>
      <c r="DA450" s="9"/>
      <c r="DB450" s="9"/>
      <c r="DC450" s="9"/>
      <c r="DD450" s="9"/>
      <c r="DE450" s="9"/>
      <c r="DF450" s="9"/>
      <c r="DG450" s="9"/>
    </row>
    <row r="451" ht="13.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  <c r="CA451" s="9"/>
      <c r="CB451" s="9"/>
      <c r="CC451" s="9"/>
      <c r="CD451" s="9"/>
      <c r="CE451" s="9"/>
      <c r="CF451" s="9"/>
      <c r="CG451" s="9"/>
      <c r="CH451" s="9"/>
      <c r="CI451" s="9"/>
      <c r="CJ451" s="9"/>
      <c r="CK451" s="9"/>
      <c r="CL451" s="9"/>
      <c r="CM451" s="9"/>
      <c r="CN451" s="9"/>
      <c r="CO451" s="9"/>
      <c r="CP451" s="9"/>
      <c r="CQ451" s="9"/>
      <c r="CR451" s="9"/>
      <c r="CS451" s="9"/>
      <c r="CT451" s="9"/>
      <c r="CU451" s="9"/>
      <c r="CV451" s="9"/>
      <c r="CW451" s="9"/>
      <c r="CX451" s="9"/>
      <c r="CY451" s="9"/>
      <c r="CZ451" s="9"/>
      <c r="DA451" s="9"/>
      <c r="DB451" s="9"/>
      <c r="DC451" s="9"/>
      <c r="DD451" s="9"/>
      <c r="DE451" s="9"/>
      <c r="DF451" s="9"/>
      <c r="DG451" s="9"/>
    </row>
    <row r="452" ht="13.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  <c r="CA452" s="9"/>
      <c r="CB452" s="9"/>
      <c r="CC452" s="9"/>
      <c r="CD452" s="9"/>
      <c r="CE452" s="9"/>
      <c r="CF452" s="9"/>
      <c r="CG452" s="9"/>
      <c r="CH452" s="9"/>
      <c r="CI452" s="9"/>
      <c r="CJ452" s="9"/>
      <c r="CK452" s="9"/>
      <c r="CL452" s="9"/>
      <c r="CM452" s="9"/>
      <c r="CN452" s="9"/>
      <c r="CO452" s="9"/>
      <c r="CP452" s="9"/>
      <c r="CQ452" s="9"/>
      <c r="CR452" s="9"/>
      <c r="CS452" s="9"/>
      <c r="CT452" s="9"/>
      <c r="CU452" s="9"/>
      <c r="CV452" s="9"/>
      <c r="CW452" s="9"/>
      <c r="CX452" s="9"/>
      <c r="CY452" s="9"/>
      <c r="CZ452" s="9"/>
      <c r="DA452" s="9"/>
      <c r="DB452" s="9"/>
      <c r="DC452" s="9"/>
      <c r="DD452" s="9"/>
      <c r="DE452" s="9"/>
      <c r="DF452" s="9"/>
      <c r="DG452" s="9"/>
    </row>
    <row r="453" ht="13.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  <c r="CA453" s="9"/>
      <c r="CB453" s="9"/>
      <c r="CC453" s="9"/>
      <c r="CD453" s="9"/>
      <c r="CE453" s="9"/>
      <c r="CF453" s="9"/>
      <c r="CG453" s="9"/>
      <c r="CH453" s="9"/>
      <c r="CI453" s="9"/>
      <c r="CJ453" s="9"/>
      <c r="CK453" s="9"/>
      <c r="CL453" s="9"/>
      <c r="CM453" s="9"/>
      <c r="CN453" s="9"/>
      <c r="CO453" s="9"/>
      <c r="CP453" s="9"/>
      <c r="CQ453" s="9"/>
      <c r="CR453" s="9"/>
      <c r="CS453" s="9"/>
      <c r="CT453" s="9"/>
      <c r="CU453" s="9"/>
      <c r="CV453" s="9"/>
      <c r="CW453" s="9"/>
      <c r="CX453" s="9"/>
      <c r="CY453" s="9"/>
      <c r="CZ453" s="9"/>
      <c r="DA453" s="9"/>
      <c r="DB453" s="9"/>
      <c r="DC453" s="9"/>
      <c r="DD453" s="9"/>
      <c r="DE453" s="9"/>
      <c r="DF453" s="9"/>
      <c r="DG453" s="9"/>
    </row>
    <row r="454" ht="13.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  <c r="CA454" s="9"/>
      <c r="CB454" s="9"/>
      <c r="CC454" s="9"/>
      <c r="CD454" s="9"/>
      <c r="CE454" s="9"/>
      <c r="CF454" s="9"/>
      <c r="CG454" s="9"/>
      <c r="CH454" s="9"/>
      <c r="CI454" s="9"/>
      <c r="CJ454" s="9"/>
      <c r="CK454" s="9"/>
      <c r="CL454" s="9"/>
      <c r="CM454" s="9"/>
      <c r="CN454" s="9"/>
      <c r="CO454" s="9"/>
      <c r="CP454" s="9"/>
      <c r="CQ454" s="9"/>
      <c r="CR454" s="9"/>
      <c r="CS454" s="9"/>
      <c r="CT454" s="9"/>
      <c r="CU454" s="9"/>
      <c r="CV454" s="9"/>
      <c r="CW454" s="9"/>
      <c r="CX454" s="9"/>
      <c r="CY454" s="9"/>
      <c r="CZ454" s="9"/>
      <c r="DA454" s="9"/>
      <c r="DB454" s="9"/>
      <c r="DC454" s="9"/>
      <c r="DD454" s="9"/>
      <c r="DE454" s="9"/>
      <c r="DF454" s="9"/>
      <c r="DG454" s="9"/>
    </row>
    <row r="455" ht="13.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9"/>
      <c r="CJ455" s="9"/>
      <c r="CK455" s="9"/>
      <c r="CL455" s="9"/>
      <c r="CM455" s="9"/>
      <c r="CN455" s="9"/>
      <c r="CO455" s="9"/>
      <c r="CP455" s="9"/>
      <c r="CQ455" s="9"/>
      <c r="CR455" s="9"/>
      <c r="CS455" s="9"/>
      <c r="CT455" s="9"/>
      <c r="CU455" s="9"/>
      <c r="CV455" s="9"/>
      <c r="CW455" s="9"/>
      <c r="CX455" s="9"/>
      <c r="CY455" s="9"/>
      <c r="CZ455" s="9"/>
      <c r="DA455" s="9"/>
      <c r="DB455" s="9"/>
      <c r="DC455" s="9"/>
      <c r="DD455" s="9"/>
      <c r="DE455" s="9"/>
      <c r="DF455" s="9"/>
      <c r="DG455" s="9"/>
    </row>
    <row r="456" ht="13.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  <c r="CA456" s="9"/>
      <c r="CB456" s="9"/>
      <c r="CC456" s="9"/>
      <c r="CD456" s="9"/>
      <c r="CE456" s="9"/>
      <c r="CF456" s="9"/>
      <c r="CG456" s="9"/>
      <c r="CH456" s="9"/>
      <c r="CI456" s="9"/>
      <c r="CJ456" s="9"/>
      <c r="CK456" s="9"/>
      <c r="CL456" s="9"/>
      <c r="CM456" s="9"/>
      <c r="CN456" s="9"/>
      <c r="CO456" s="9"/>
      <c r="CP456" s="9"/>
      <c r="CQ456" s="9"/>
      <c r="CR456" s="9"/>
      <c r="CS456" s="9"/>
      <c r="CT456" s="9"/>
      <c r="CU456" s="9"/>
      <c r="CV456" s="9"/>
      <c r="CW456" s="9"/>
      <c r="CX456" s="9"/>
      <c r="CY456" s="9"/>
      <c r="CZ456" s="9"/>
      <c r="DA456" s="9"/>
      <c r="DB456" s="9"/>
      <c r="DC456" s="9"/>
      <c r="DD456" s="9"/>
      <c r="DE456" s="9"/>
      <c r="DF456" s="9"/>
      <c r="DG456" s="9"/>
    </row>
    <row r="457" ht="13.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  <c r="CA457" s="9"/>
      <c r="CB457" s="9"/>
      <c r="CC457" s="9"/>
      <c r="CD457" s="9"/>
      <c r="CE457" s="9"/>
      <c r="CF457" s="9"/>
      <c r="CG457" s="9"/>
      <c r="CH457" s="9"/>
      <c r="CI457" s="9"/>
      <c r="CJ457" s="9"/>
      <c r="CK457" s="9"/>
      <c r="CL457" s="9"/>
      <c r="CM457" s="9"/>
      <c r="CN457" s="9"/>
      <c r="CO457" s="9"/>
      <c r="CP457" s="9"/>
      <c r="CQ457" s="9"/>
      <c r="CR457" s="9"/>
      <c r="CS457" s="9"/>
      <c r="CT457" s="9"/>
      <c r="CU457" s="9"/>
      <c r="CV457" s="9"/>
      <c r="CW457" s="9"/>
      <c r="CX457" s="9"/>
      <c r="CY457" s="9"/>
      <c r="CZ457" s="9"/>
      <c r="DA457" s="9"/>
      <c r="DB457" s="9"/>
      <c r="DC457" s="9"/>
      <c r="DD457" s="9"/>
      <c r="DE457" s="9"/>
      <c r="DF457" s="9"/>
      <c r="DG457" s="9"/>
    </row>
    <row r="458" ht="13.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  <c r="CA458" s="9"/>
      <c r="CB458" s="9"/>
      <c r="CC458" s="9"/>
      <c r="CD458" s="9"/>
      <c r="CE458" s="9"/>
      <c r="CF458" s="9"/>
      <c r="CG458" s="9"/>
      <c r="CH458" s="9"/>
      <c r="CI458" s="9"/>
      <c r="CJ458" s="9"/>
      <c r="CK458" s="9"/>
      <c r="CL458" s="9"/>
      <c r="CM458" s="9"/>
      <c r="CN458" s="9"/>
      <c r="CO458" s="9"/>
      <c r="CP458" s="9"/>
      <c r="CQ458" s="9"/>
      <c r="CR458" s="9"/>
      <c r="CS458" s="9"/>
      <c r="CT458" s="9"/>
      <c r="CU458" s="9"/>
      <c r="CV458" s="9"/>
      <c r="CW458" s="9"/>
      <c r="CX458" s="9"/>
      <c r="CY458" s="9"/>
      <c r="CZ458" s="9"/>
      <c r="DA458" s="9"/>
      <c r="DB458" s="9"/>
      <c r="DC458" s="9"/>
      <c r="DD458" s="9"/>
      <c r="DE458" s="9"/>
      <c r="DF458" s="9"/>
      <c r="DG458" s="9"/>
    </row>
    <row r="459" ht="13.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  <c r="CA459" s="9"/>
      <c r="CB459" s="9"/>
      <c r="CC459" s="9"/>
      <c r="CD459" s="9"/>
      <c r="CE459" s="9"/>
      <c r="CF459" s="9"/>
      <c r="CG459" s="9"/>
      <c r="CH459" s="9"/>
      <c r="CI459" s="9"/>
      <c r="CJ459" s="9"/>
      <c r="CK459" s="9"/>
      <c r="CL459" s="9"/>
      <c r="CM459" s="9"/>
      <c r="CN459" s="9"/>
      <c r="CO459" s="9"/>
      <c r="CP459" s="9"/>
      <c r="CQ459" s="9"/>
      <c r="CR459" s="9"/>
      <c r="CS459" s="9"/>
      <c r="CT459" s="9"/>
      <c r="CU459" s="9"/>
      <c r="CV459" s="9"/>
      <c r="CW459" s="9"/>
      <c r="CX459" s="9"/>
      <c r="CY459" s="9"/>
      <c r="CZ459" s="9"/>
      <c r="DA459" s="9"/>
      <c r="DB459" s="9"/>
      <c r="DC459" s="9"/>
      <c r="DD459" s="9"/>
      <c r="DE459" s="9"/>
      <c r="DF459" s="9"/>
      <c r="DG459" s="9"/>
    </row>
    <row r="460" ht="13.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  <c r="CA460" s="9"/>
      <c r="CB460" s="9"/>
      <c r="CC460" s="9"/>
      <c r="CD460" s="9"/>
      <c r="CE460" s="9"/>
      <c r="CF460" s="9"/>
      <c r="CG460" s="9"/>
      <c r="CH460" s="9"/>
      <c r="CI460" s="9"/>
      <c r="CJ460" s="9"/>
      <c r="CK460" s="9"/>
      <c r="CL460" s="9"/>
      <c r="CM460" s="9"/>
      <c r="CN460" s="9"/>
      <c r="CO460" s="9"/>
      <c r="CP460" s="9"/>
      <c r="CQ460" s="9"/>
      <c r="CR460" s="9"/>
      <c r="CS460" s="9"/>
      <c r="CT460" s="9"/>
      <c r="CU460" s="9"/>
      <c r="CV460" s="9"/>
      <c r="CW460" s="9"/>
      <c r="CX460" s="9"/>
      <c r="CY460" s="9"/>
      <c r="CZ460" s="9"/>
      <c r="DA460" s="9"/>
      <c r="DB460" s="9"/>
      <c r="DC460" s="9"/>
      <c r="DD460" s="9"/>
      <c r="DE460" s="9"/>
      <c r="DF460" s="9"/>
      <c r="DG460" s="9"/>
    </row>
    <row r="461" ht="13.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  <c r="CA461" s="9"/>
      <c r="CB461" s="9"/>
      <c r="CC461" s="9"/>
      <c r="CD461" s="9"/>
      <c r="CE461" s="9"/>
      <c r="CF461" s="9"/>
      <c r="CG461" s="9"/>
      <c r="CH461" s="9"/>
      <c r="CI461" s="9"/>
      <c r="CJ461" s="9"/>
      <c r="CK461" s="9"/>
      <c r="CL461" s="9"/>
      <c r="CM461" s="9"/>
      <c r="CN461" s="9"/>
      <c r="CO461" s="9"/>
      <c r="CP461" s="9"/>
      <c r="CQ461" s="9"/>
      <c r="CR461" s="9"/>
      <c r="CS461" s="9"/>
      <c r="CT461" s="9"/>
      <c r="CU461" s="9"/>
      <c r="CV461" s="9"/>
      <c r="CW461" s="9"/>
      <c r="CX461" s="9"/>
      <c r="CY461" s="9"/>
      <c r="CZ461" s="9"/>
      <c r="DA461" s="9"/>
      <c r="DB461" s="9"/>
      <c r="DC461" s="9"/>
      <c r="DD461" s="9"/>
      <c r="DE461" s="9"/>
      <c r="DF461" s="9"/>
      <c r="DG461" s="9"/>
    </row>
    <row r="462" ht="13.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  <c r="CA462" s="9"/>
      <c r="CB462" s="9"/>
      <c r="CC462" s="9"/>
      <c r="CD462" s="9"/>
      <c r="CE462" s="9"/>
      <c r="CF462" s="9"/>
      <c r="CG462" s="9"/>
      <c r="CH462" s="9"/>
      <c r="CI462" s="9"/>
      <c r="CJ462" s="9"/>
      <c r="CK462" s="9"/>
      <c r="CL462" s="9"/>
      <c r="CM462" s="9"/>
      <c r="CN462" s="9"/>
      <c r="CO462" s="9"/>
      <c r="CP462" s="9"/>
      <c r="CQ462" s="9"/>
      <c r="CR462" s="9"/>
      <c r="CS462" s="9"/>
      <c r="CT462" s="9"/>
      <c r="CU462" s="9"/>
      <c r="CV462" s="9"/>
      <c r="CW462" s="9"/>
      <c r="CX462" s="9"/>
      <c r="CY462" s="9"/>
      <c r="CZ462" s="9"/>
      <c r="DA462" s="9"/>
      <c r="DB462" s="9"/>
      <c r="DC462" s="9"/>
      <c r="DD462" s="9"/>
      <c r="DE462" s="9"/>
      <c r="DF462" s="9"/>
      <c r="DG462" s="9"/>
    </row>
    <row r="463" ht="13.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  <c r="CA463" s="9"/>
      <c r="CB463" s="9"/>
      <c r="CC463" s="9"/>
      <c r="CD463" s="9"/>
      <c r="CE463" s="9"/>
      <c r="CF463" s="9"/>
      <c r="CG463" s="9"/>
      <c r="CH463" s="9"/>
      <c r="CI463" s="9"/>
      <c r="CJ463" s="9"/>
      <c r="CK463" s="9"/>
      <c r="CL463" s="9"/>
      <c r="CM463" s="9"/>
      <c r="CN463" s="9"/>
      <c r="CO463" s="9"/>
      <c r="CP463" s="9"/>
      <c r="CQ463" s="9"/>
      <c r="CR463" s="9"/>
      <c r="CS463" s="9"/>
      <c r="CT463" s="9"/>
      <c r="CU463" s="9"/>
      <c r="CV463" s="9"/>
      <c r="CW463" s="9"/>
      <c r="CX463" s="9"/>
      <c r="CY463" s="9"/>
      <c r="CZ463" s="9"/>
      <c r="DA463" s="9"/>
      <c r="DB463" s="9"/>
      <c r="DC463" s="9"/>
      <c r="DD463" s="9"/>
      <c r="DE463" s="9"/>
      <c r="DF463" s="9"/>
      <c r="DG463" s="9"/>
    </row>
    <row r="464" ht="13.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  <c r="CA464" s="9"/>
      <c r="CB464" s="9"/>
      <c r="CC464" s="9"/>
      <c r="CD464" s="9"/>
      <c r="CE464" s="9"/>
      <c r="CF464" s="9"/>
      <c r="CG464" s="9"/>
      <c r="CH464" s="9"/>
      <c r="CI464" s="9"/>
      <c r="CJ464" s="9"/>
      <c r="CK464" s="9"/>
      <c r="CL464" s="9"/>
      <c r="CM464" s="9"/>
      <c r="CN464" s="9"/>
      <c r="CO464" s="9"/>
      <c r="CP464" s="9"/>
      <c r="CQ464" s="9"/>
      <c r="CR464" s="9"/>
      <c r="CS464" s="9"/>
      <c r="CT464" s="9"/>
      <c r="CU464" s="9"/>
      <c r="CV464" s="9"/>
      <c r="CW464" s="9"/>
      <c r="CX464" s="9"/>
      <c r="CY464" s="9"/>
      <c r="CZ464" s="9"/>
      <c r="DA464" s="9"/>
      <c r="DB464" s="9"/>
      <c r="DC464" s="9"/>
      <c r="DD464" s="9"/>
      <c r="DE464" s="9"/>
      <c r="DF464" s="9"/>
      <c r="DG464" s="9"/>
    </row>
    <row r="465" ht="13.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  <c r="CA465" s="9"/>
      <c r="CB465" s="9"/>
      <c r="CC465" s="9"/>
      <c r="CD465" s="9"/>
      <c r="CE465" s="9"/>
      <c r="CF465" s="9"/>
      <c r="CG465" s="9"/>
      <c r="CH465" s="9"/>
      <c r="CI465" s="9"/>
      <c r="CJ465" s="9"/>
      <c r="CK465" s="9"/>
      <c r="CL465" s="9"/>
      <c r="CM465" s="9"/>
      <c r="CN465" s="9"/>
      <c r="CO465" s="9"/>
      <c r="CP465" s="9"/>
      <c r="CQ465" s="9"/>
      <c r="CR465" s="9"/>
      <c r="CS465" s="9"/>
      <c r="CT465" s="9"/>
      <c r="CU465" s="9"/>
      <c r="CV465" s="9"/>
      <c r="CW465" s="9"/>
      <c r="CX465" s="9"/>
      <c r="CY465" s="9"/>
      <c r="CZ465" s="9"/>
      <c r="DA465" s="9"/>
      <c r="DB465" s="9"/>
      <c r="DC465" s="9"/>
      <c r="DD465" s="9"/>
      <c r="DE465" s="9"/>
      <c r="DF465" s="9"/>
      <c r="DG465" s="9"/>
    </row>
    <row r="466" ht="13.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  <c r="CA466" s="9"/>
      <c r="CB466" s="9"/>
      <c r="CC466" s="9"/>
      <c r="CD466" s="9"/>
      <c r="CE466" s="9"/>
      <c r="CF466" s="9"/>
      <c r="CG466" s="9"/>
      <c r="CH466" s="9"/>
      <c r="CI466" s="9"/>
      <c r="CJ466" s="9"/>
      <c r="CK466" s="9"/>
      <c r="CL466" s="9"/>
      <c r="CM466" s="9"/>
      <c r="CN466" s="9"/>
      <c r="CO466" s="9"/>
      <c r="CP466" s="9"/>
      <c r="CQ466" s="9"/>
      <c r="CR466" s="9"/>
      <c r="CS466" s="9"/>
      <c r="CT466" s="9"/>
      <c r="CU466" s="9"/>
      <c r="CV466" s="9"/>
      <c r="CW466" s="9"/>
      <c r="CX466" s="9"/>
      <c r="CY466" s="9"/>
      <c r="CZ466" s="9"/>
      <c r="DA466" s="9"/>
      <c r="DB466" s="9"/>
      <c r="DC466" s="9"/>
      <c r="DD466" s="9"/>
      <c r="DE466" s="9"/>
      <c r="DF466" s="9"/>
      <c r="DG466" s="9"/>
    </row>
    <row r="467" ht="13.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  <c r="CA467" s="9"/>
      <c r="CB467" s="9"/>
      <c r="CC467" s="9"/>
      <c r="CD467" s="9"/>
      <c r="CE467" s="9"/>
      <c r="CF467" s="9"/>
      <c r="CG467" s="9"/>
      <c r="CH467" s="9"/>
      <c r="CI467" s="9"/>
      <c r="CJ467" s="9"/>
      <c r="CK467" s="9"/>
      <c r="CL467" s="9"/>
      <c r="CM467" s="9"/>
      <c r="CN467" s="9"/>
      <c r="CO467" s="9"/>
      <c r="CP467" s="9"/>
      <c r="CQ467" s="9"/>
      <c r="CR467" s="9"/>
      <c r="CS467" s="9"/>
      <c r="CT467" s="9"/>
      <c r="CU467" s="9"/>
      <c r="CV467" s="9"/>
      <c r="CW467" s="9"/>
      <c r="CX467" s="9"/>
      <c r="CY467" s="9"/>
      <c r="CZ467" s="9"/>
      <c r="DA467" s="9"/>
      <c r="DB467" s="9"/>
      <c r="DC467" s="9"/>
      <c r="DD467" s="9"/>
      <c r="DE467" s="9"/>
      <c r="DF467" s="9"/>
      <c r="DG467" s="9"/>
    </row>
    <row r="468" ht="13.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  <c r="CA468" s="9"/>
      <c r="CB468" s="9"/>
      <c r="CC468" s="9"/>
      <c r="CD468" s="9"/>
      <c r="CE468" s="9"/>
      <c r="CF468" s="9"/>
      <c r="CG468" s="9"/>
      <c r="CH468" s="9"/>
      <c r="CI468" s="9"/>
      <c r="CJ468" s="9"/>
      <c r="CK468" s="9"/>
      <c r="CL468" s="9"/>
      <c r="CM468" s="9"/>
      <c r="CN468" s="9"/>
      <c r="CO468" s="9"/>
      <c r="CP468" s="9"/>
      <c r="CQ468" s="9"/>
      <c r="CR468" s="9"/>
      <c r="CS468" s="9"/>
      <c r="CT468" s="9"/>
      <c r="CU468" s="9"/>
      <c r="CV468" s="9"/>
      <c r="CW468" s="9"/>
      <c r="CX468" s="9"/>
      <c r="CY468" s="9"/>
      <c r="CZ468" s="9"/>
      <c r="DA468" s="9"/>
      <c r="DB468" s="9"/>
      <c r="DC468" s="9"/>
      <c r="DD468" s="9"/>
      <c r="DE468" s="9"/>
      <c r="DF468" s="9"/>
      <c r="DG468" s="9"/>
    </row>
    <row r="469" ht="13.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  <c r="CA469" s="9"/>
      <c r="CB469" s="9"/>
      <c r="CC469" s="9"/>
      <c r="CD469" s="9"/>
      <c r="CE469" s="9"/>
      <c r="CF469" s="9"/>
      <c r="CG469" s="9"/>
      <c r="CH469" s="9"/>
      <c r="CI469" s="9"/>
      <c r="CJ469" s="9"/>
      <c r="CK469" s="9"/>
      <c r="CL469" s="9"/>
      <c r="CM469" s="9"/>
      <c r="CN469" s="9"/>
      <c r="CO469" s="9"/>
      <c r="CP469" s="9"/>
      <c r="CQ469" s="9"/>
      <c r="CR469" s="9"/>
      <c r="CS469" s="9"/>
      <c r="CT469" s="9"/>
      <c r="CU469" s="9"/>
      <c r="CV469" s="9"/>
      <c r="CW469" s="9"/>
      <c r="CX469" s="9"/>
      <c r="CY469" s="9"/>
      <c r="CZ469" s="9"/>
      <c r="DA469" s="9"/>
      <c r="DB469" s="9"/>
      <c r="DC469" s="9"/>
      <c r="DD469" s="9"/>
      <c r="DE469" s="9"/>
      <c r="DF469" s="9"/>
      <c r="DG469" s="9"/>
    </row>
    <row r="470" ht="13.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  <c r="CA470" s="9"/>
      <c r="CB470" s="9"/>
      <c r="CC470" s="9"/>
      <c r="CD470" s="9"/>
      <c r="CE470" s="9"/>
      <c r="CF470" s="9"/>
      <c r="CG470" s="9"/>
      <c r="CH470" s="9"/>
      <c r="CI470" s="9"/>
      <c r="CJ470" s="9"/>
      <c r="CK470" s="9"/>
      <c r="CL470" s="9"/>
      <c r="CM470" s="9"/>
      <c r="CN470" s="9"/>
      <c r="CO470" s="9"/>
      <c r="CP470" s="9"/>
      <c r="CQ470" s="9"/>
      <c r="CR470" s="9"/>
      <c r="CS470" s="9"/>
      <c r="CT470" s="9"/>
      <c r="CU470" s="9"/>
      <c r="CV470" s="9"/>
      <c r="CW470" s="9"/>
      <c r="CX470" s="9"/>
      <c r="CY470" s="9"/>
      <c r="CZ470" s="9"/>
      <c r="DA470" s="9"/>
      <c r="DB470" s="9"/>
      <c r="DC470" s="9"/>
      <c r="DD470" s="9"/>
      <c r="DE470" s="9"/>
      <c r="DF470" s="9"/>
      <c r="DG470" s="9"/>
    </row>
    <row r="471" ht="13.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  <c r="CA471" s="9"/>
      <c r="CB471" s="9"/>
      <c r="CC471" s="9"/>
      <c r="CD471" s="9"/>
      <c r="CE471" s="9"/>
      <c r="CF471" s="9"/>
      <c r="CG471" s="9"/>
      <c r="CH471" s="9"/>
      <c r="CI471" s="9"/>
      <c r="CJ471" s="9"/>
      <c r="CK471" s="9"/>
      <c r="CL471" s="9"/>
      <c r="CM471" s="9"/>
      <c r="CN471" s="9"/>
      <c r="CO471" s="9"/>
      <c r="CP471" s="9"/>
      <c r="CQ471" s="9"/>
      <c r="CR471" s="9"/>
      <c r="CS471" s="9"/>
      <c r="CT471" s="9"/>
      <c r="CU471" s="9"/>
      <c r="CV471" s="9"/>
      <c r="CW471" s="9"/>
      <c r="CX471" s="9"/>
      <c r="CY471" s="9"/>
      <c r="CZ471" s="9"/>
      <c r="DA471" s="9"/>
      <c r="DB471" s="9"/>
      <c r="DC471" s="9"/>
      <c r="DD471" s="9"/>
      <c r="DE471" s="9"/>
      <c r="DF471" s="9"/>
      <c r="DG471" s="9"/>
    </row>
    <row r="472" ht="13.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  <c r="CA472" s="9"/>
      <c r="CB472" s="9"/>
      <c r="CC472" s="9"/>
      <c r="CD472" s="9"/>
      <c r="CE472" s="9"/>
      <c r="CF472" s="9"/>
      <c r="CG472" s="9"/>
      <c r="CH472" s="9"/>
      <c r="CI472" s="9"/>
      <c r="CJ472" s="9"/>
      <c r="CK472" s="9"/>
      <c r="CL472" s="9"/>
      <c r="CM472" s="9"/>
      <c r="CN472" s="9"/>
      <c r="CO472" s="9"/>
      <c r="CP472" s="9"/>
      <c r="CQ472" s="9"/>
      <c r="CR472" s="9"/>
      <c r="CS472" s="9"/>
      <c r="CT472" s="9"/>
      <c r="CU472" s="9"/>
      <c r="CV472" s="9"/>
      <c r="CW472" s="9"/>
      <c r="CX472" s="9"/>
      <c r="CY472" s="9"/>
      <c r="CZ472" s="9"/>
      <c r="DA472" s="9"/>
      <c r="DB472" s="9"/>
      <c r="DC472" s="9"/>
      <c r="DD472" s="9"/>
      <c r="DE472" s="9"/>
      <c r="DF472" s="9"/>
      <c r="DG472" s="9"/>
    </row>
    <row r="473" ht="13.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9"/>
      <c r="CJ473" s="9"/>
      <c r="CK473" s="9"/>
      <c r="CL473" s="9"/>
      <c r="CM473" s="9"/>
      <c r="CN473" s="9"/>
      <c r="CO473" s="9"/>
      <c r="CP473" s="9"/>
      <c r="CQ473" s="9"/>
      <c r="CR473" s="9"/>
      <c r="CS473" s="9"/>
      <c r="CT473" s="9"/>
      <c r="CU473" s="9"/>
      <c r="CV473" s="9"/>
      <c r="CW473" s="9"/>
      <c r="CX473" s="9"/>
      <c r="CY473" s="9"/>
      <c r="CZ473" s="9"/>
      <c r="DA473" s="9"/>
      <c r="DB473" s="9"/>
      <c r="DC473" s="9"/>
      <c r="DD473" s="9"/>
      <c r="DE473" s="9"/>
      <c r="DF473" s="9"/>
      <c r="DG473" s="9"/>
    </row>
    <row r="474" ht="13.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  <c r="CA474" s="9"/>
      <c r="CB474" s="9"/>
      <c r="CC474" s="9"/>
      <c r="CD474" s="9"/>
      <c r="CE474" s="9"/>
      <c r="CF474" s="9"/>
      <c r="CG474" s="9"/>
      <c r="CH474" s="9"/>
      <c r="CI474" s="9"/>
      <c r="CJ474" s="9"/>
      <c r="CK474" s="9"/>
      <c r="CL474" s="9"/>
      <c r="CM474" s="9"/>
      <c r="CN474" s="9"/>
      <c r="CO474" s="9"/>
      <c r="CP474" s="9"/>
      <c r="CQ474" s="9"/>
      <c r="CR474" s="9"/>
      <c r="CS474" s="9"/>
      <c r="CT474" s="9"/>
      <c r="CU474" s="9"/>
      <c r="CV474" s="9"/>
      <c r="CW474" s="9"/>
      <c r="CX474" s="9"/>
      <c r="CY474" s="9"/>
      <c r="CZ474" s="9"/>
      <c r="DA474" s="9"/>
      <c r="DB474" s="9"/>
      <c r="DC474" s="9"/>
      <c r="DD474" s="9"/>
      <c r="DE474" s="9"/>
      <c r="DF474" s="9"/>
      <c r="DG474" s="9"/>
    </row>
    <row r="475" ht="13.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  <c r="CA475" s="9"/>
      <c r="CB475" s="9"/>
      <c r="CC475" s="9"/>
      <c r="CD475" s="9"/>
      <c r="CE475" s="9"/>
      <c r="CF475" s="9"/>
      <c r="CG475" s="9"/>
      <c r="CH475" s="9"/>
      <c r="CI475" s="9"/>
      <c r="CJ475" s="9"/>
      <c r="CK475" s="9"/>
      <c r="CL475" s="9"/>
      <c r="CM475" s="9"/>
      <c r="CN475" s="9"/>
      <c r="CO475" s="9"/>
      <c r="CP475" s="9"/>
      <c r="CQ475" s="9"/>
      <c r="CR475" s="9"/>
      <c r="CS475" s="9"/>
      <c r="CT475" s="9"/>
      <c r="CU475" s="9"/>
      <c r="CV475" s="9"/>
      <c r="CW475" s="9"/>
      <c r="CX475" s="9"/>
      <c r="CY475" s="9"/>
      <c r="CZ475" s="9"/>
      <c r="DA475" s="9"/>
      <c r="DB475" s="9"/>
      <c r="DC475" s="9"/>
      <c r="DD475" s="9"/>
      <c r="DE475" s="9"/>
      <c r="DF475" s="9"/>
      <c r="DG475" s="9"/>
    </row>
    <row r="476" ht="13.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  <c r="CA476" s="9"/>
      <c r="CB476" s="9"/>
      <c r="CC476" s="9"/>
      <c r="CD476" s="9"/>
      <c r="CE476" s="9"/>
      <c r="CF476" s="9"/>
      <c r="CG476" s="9"/>
      <c r="CH476" s="9"/>
      <c r="CI476" s="9"/>
      <c r="CJ476" s="9"/>
      <c r="CK476" s="9"/>
      <c r="CL476" s="9"/>
      <c r="CM476" s="9"/>
      <c r="CN476" s="9"/>
      <c r="CO476" s="9"/>
      <c r="CP476" s="9"/>
      <c r="CQ476" s="9"/>
      <c r="CR476" s="9"/>
      <c r="CS476" s="9"/>
      <c r="CT476" s="9"/>
      <c r="CU476" s="9"/>
      <c r="CV476" s="9"/>
      <c r="CW476" s="9"/>
      <c r="CX476" s="9"/>
      <c r="CY476" s="9"/>
      <c r="CZ476" s="9"/>
      <c r="DA476" s="9"/>
      <c r="DB476" s="9"/>
      <c r="DC476" s="9"/>
      <c r="DD476" s="9"/>
      <c r="DE476" s="9"/>
      <c r="DF476" s="9"/>
      <c r="DG476" s="9"/>
    </row>
    <row r="477" ht="13.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  <c r="CA477" s="9"/>
      <c r="CB477" s="9"/>
      <c r="CC477" s="9"/>
      <c r="CD477" s="9"/>
      <c r="CE477" s="9"/>
      <c r="CF477" s="9"/>
      <c r="CG477" s="9"/>
      <c r="CH477" s="9"/>
      <c r="CI477" s="9"/>
      <c r="CJ477" s="9"/>
      <c r="CK477" s="9"/>
      <c r="CL477" s="9"/>
      <c r="CM477" s="9"/>
      <c r="CN477" s="9"/>
      <c r="CO477" s="9"/>
      <c r="CP477" s="9"/>
      <c r="CQ477" s="9"/>
      <c r="CR477" s="9"/>
      <c r="CS477" s="9"/>
      <c r="CT477" s="9"/>
      <c r="CU477" s="9"/>
      <c r="CV477" s="9"/>
      <c r="CW477" s="9"/>
      <c r="CX477" s="9"/>
      <c r="CY477" s="9"/>
      <c r="CZ477" s="9"/>
      <c r="DA477" s="9"/>
      <c r="DB477" s="9"/>
      <c r="DC477" s="9"/>
      <c r="DD477" s="9"/>
      <c r="DE477" s="9"/>
      <c r="DF477" s="9"/>
      <c r="DG477" s="9"/>
    </row>
    <row r="478" ht="13.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  <c r="CA478" s="9"/>
      <c r="CB478" s="9"/>
      <c r="CC478" s="9"/>
      <c r="CD478" s="9"/>
      <c r="CE478" s="9"/>
      <c r="CF478" s="9"/>
      <c r="CG478" s="9"/>
      <c r="CH478" s="9"/>
      <c r="CI478" s="9"/>
      <c r="CJ478" s="9"/>
      <c r="CK478" s="9"/>
      <c r="CL478" s="9"/>
      <c r="CM478" s="9"/>
      <c r="CN478" s="9"/>
      <c r="CO478" s="9"/>
      <c r="CP478" s="9"/>
      <c r="CQ478" s="9"/>
      <c r="CR478" s="9"/>
      <c r="CS478" s="9"/>
      <c r="CT478" s="9"/>
      <c r="CU478" s="9"/>
      <c r="CV478" s="9"/>
      <c r="CW478" s="9"/>
      <c r="CX478" s="9"/>
      <c r="CY478" s="9"/>
      <c r="CZ478" s="9"/>
      <c r="DA478" s="9"/>
      <c r="DB478" s="9"/>
      <c r="DC478" s="9"/>
      <c r="DD478" s="9"/>
      <c r="DE478" s="9"/>
      <c r="DF478" s="9"/>
      <c r="DG478" s="9"/>
    </row>
    <row r="479" ht="13.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9"/>
      <c r="CJ479" s="9"/>
      <c r="CK479" s="9"/>
      <c r="CL479" s="9"/>
      <c r="CM479" s="9"/>
      <c r="CN479" s="9"/>
      <c r="CO479" s="9"/>
      <c r="CP479" s="9"/>
      <c r="CQ479" s="9"/>
      <c r="CR479" s="9"/>
      <c r="CS479" s="9"/>
      <c r="CT479" s="9"/>
      <c r="CU479" s="9"/>
      <c r="CV479" s="9"/>
      <c r="CW479" s="9"/>
      <c r="CX479" s="9"/>
      <c r="CY479" s="9"/>
      <c r="CZ479" s="9"/>
      <c r="DA479" s="9"/>
      <c r="DB479" s="9"/>
      <c r="DC479" s="9"/>
      <c r="DD479" s="9"/>
      <c r="DE479" s="9"/>
      <c r="DF479" s="9"/>
      <c r="DG479" s="9"/>
    </row>
    <row r="480" ht="13.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9"/>
      <c r="CJ480" s="9"/>
      <c r="CK480" s="9"/>
      <c r="CL480" s="9"/>
      <c r="CM480" s="9"/>
      <c r="CN480" s="9"/>
      <c r="CO480" s="9"/>
      <c r="CP480" s="9"/>
      <c r="CQ480" s="9"/>
      <c r="CR480" s="9"/>
      <c r="CS480" s="9"/>
      <c r="CT480" s="9"/>
      <c r="CU480" s="9"/>
      <c r="CV480" s="9"/>
      <c r="CW480" s="9"/>
      <c r="CX480" s="9"/>
      <c r="CY480" s="9"/>
      <c r="CZ480" s="9"/>
      <c r="DA480" s="9"/>
      <c r="DB480" s="9"/>
      <c r="DC480" s="9"/>
      <c r="DD480" s="9"/>
      <c r="DE480" s="9"/>
      <c r="DF480" s="9"/>
      <c r="DG480" s="9"/>
    </row>
    <row r="481" ht="13.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9"/>
      <c r="CJ481" s="9"/>
      <c r="CK481" s="9"/>
      <c r="CL481" s="9"/>
      <c r="CM481" s="9"/>
      <c r="CN481" s="9"/>
      <c r="CO481" s="9"/>
      <c r="CP481" s="9"/>
      <c r="CQ481" s="9"/>
      <c r="CR481" s="9"/>
      <c r="CS481" s="9"/>
      <c r="CT481" s="9"/>
      <c r="CU481" s="9"/>
      <c r="CV481" s="9"/>
      <c r="CW481" s="9"/>
      <c r="CX481" s="9"/>
      <c r="CY481" s="9"/>
      <c r="CZ481" s="9"/>
      <c r="DA481" s="9"/>
      <c r="DB481" s="9"/>
      <c r="DC481" s="9"/>
      <c r="DD481" s="9"/>
      <c r="DE481" s="9"/>
      <c r="DF481" s="9"/>
      <c r="DG481" s="9"/>
    </row>
    <row r="482" ht="13.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  <c r="CA482" s="9"/>
      <c r="CB482" s="9"/>
      <c r="CC482" s="9"/>
      <c r="CD482" s="9"/>
      <c r="CE482" s="9"/>
      <c r="CF482" s="9"/>
      <c r="CG482" s="9"/>
      <c r="CH482" s="9"/>
      <c r="CI482" s="9"/>
      <c r="CJ482" s="9"/>
      <c r="CK482" s="9"/>
      <c r="CL482" s="9"/>
      <c r="CM482" s="9"/>
      <c r="CN482" s="9"/>
      <c r="CO482" s="9"/>
      <c r="CP482" s="9"/>
      <c r="CQ482" s="9"/>
      <c r="CR482" s="9"/>
      <c r="CS482" s="9"/>
      <c r="CT482" s="9"/>
      <c r="CU482" s="9"/>
      <c r="CV482" s="9"/>
      <c r="CW482" s="9"/>
      <c r="CX482" s="9"/>
      <c r="CY482" s="9"/>
      <c r="CZ482" s="9"/>
      <c r="DA482" s="9"/>
      <c r="DB482" s="9"/>
      <c r="DC482" s="9"/>
      <c r="DD482" s="9"/>
      <c r="DE482" s="9"/>
      <c r="DF482" s="9"/>
      <c r="DG482" s="9"/>
    </row>
    <row r="483" ht="13.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  <c r="CA483" s="9"/>
      <c r="CB483" s="9"/>
      <c r="CC483" s="9"/>
      <c r="CD483" s="9"/>
      <c r="CE483" s="9"/>
      <c r="CF483" s="9"/>
      <c r="CG483" s="9"/>
      <c r="CH483" s="9"/>
      <c r="CI483" s="9"/>
      <c r="CJ483" s="9"/>
      <c r="CK483" s="9"/>
      <c r="CL483" s="9"/>
      <c r="CM483" s="9"/>
      <c r="CN483" s="9"/>
      <c r="CO483" s="9"/>
      <c r="CP483" s="9"/>
      <c r="CQ483" s="9"/>
      <c r="CR483" s="9"/>
      <c r="CS483" s="9"/>
      <c r="CT483" s="9"/>
      <c r="CU483" s="9"/>
      <c r="CV483" s="9"/>
      <c r="CW483" s="9"/>
      <c r="CX483" s="9"/>
      <c r="CY483" s="9"/>
      <c r="CZ483" s="9"/>
      <c r="DA483" s="9"/>
      <c r="DB483" s="9"/>
      <c r="DC483" s="9"/>
      <c r="DD483" s="9"/>
      <c r="DE483" s="9"/>
      <c r="DF483" s="9"/>
      <c r="DG483" s="9"/>
    </row>
    <row r="484" ht="13.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  <c r="CA484" s="9"/>
      <c r="CB484" s="9"/>
      <c r="CC484" s="9"/>
      <c r="CD484" s="9"/>
      <c r="CE484" s="9"/>
      <c r="CF484" s="9"/>
      <c r="CG484" s="9"/>
      <c r="CH484" s="9"/>
      <c r="CI484" s="9"/>
      <c r="CJ484" s="9"/>
      <c r="CK484" s="9"/>
      <c r="CL484" s="9"/>
      <c r="CM484" s="9"/>
      <c r="CN484" s="9"/>
      <c r="CO484" s="9"/>
      <c r="CP484" s="9"/>
      <c r="CQ484" s="9"/>
      <c r="CR484" s="9"/>
      <c r="CS484" s="9"/>
      <c r="CT484" s="9"/>
      <c r="CU484" s="9"/>
      <c r="CV484" s="9"/>
      <c r="CW484" s="9"/>
      <c r="CX484" s="9"/>
      <c r="CY484" s="9"/>
      <c r="CZ484" s="9"/>
      <c r="DA484" s="9"/>
      <c r="DB484" s="9"/>
      <c r="DC484" s="9"/>
      <c r="DD484" s="9"/>
      <c r="DE484" s="9"/>
      <c r="DF484" s="9"/>
      <c r="DG484" s="9"/>
    </row>
    <row r="485" ht="13.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9"/>
      <c r="CJ485" s="9"/>
      <c r="CK485" s="9"/>
      <c r="CL485" s="9"/>
      <c r="CM485" s="9"/>
      <c r="CN485" s="9"/>
      <c r="CO485" s="9"/>
      <c r="CP485" s="9"/>
      <c r="CQ485" s="9"/>
      <c r="CR485" s="9"/>
      <c r="CS485" s="9"/>
      <c r="CT485" s="9"/>
      <c r="CU485" s="9"/>
      <c r="CV485" s="9"/>
      <c r="CW485" s="9"/>
      <c r="CX485" s="9"/>
      <c r="CY485" s="9"/>
      <c r="CZ485" s="9"/>
      <c r="DA485" s="9"/>
      <c r="DB485" s="9"/>
      <c r="DC485" s="9"/>
      <c r="DD485" s="9"/>
      <c r="DE485" s="9"/>
      <c r="DF485" s="9"/>
      <c r="DG485" s="9"/>
    </row>
    <row r="486" ht="13.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9"/>
      <c r="CJ486" s="9"/>
      <c r="CK486" s="9"/>
      <c r="CL486" s="9"/>
      <c r="CM486" s="9"/>
      <c r="CN486" s="9"/>
      <c r="CO486" s="9"/>
      <c r="CP486" s="9"/>
      <c r="CQ486" s="9"/>
      <c r="CR486" s="9"/>
      <c r="CS486" s="9"/>
      <c r="CT486" s="9"/>
      <c r="CU486" s="9"/>
      <c r="CV486" s="9"/>
      <c r="CW486" s="9"/>
      <c r="CX486" s="9"/>
      <c r="CY486" s="9"/>
      <c r="CZ486" s="9"/>
      <c r="DA486" s="9"/>
      <c r="DB486" s="9"/>
      <c r="DC486" s="9"/>
      <c r="DD486" s="9"/>
      <c r="DE486" s="9"/>
      <c r="DF486" s="9"/>
      <c r="DG486" s="9"/>
    </row>
    <row r="487" ht="13.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  <c r="CA487" s="9"/>
      <c r="CB487" s="9"/>
      <c r="CC487" s="9"/>
      <c r="CD487" s="9"/>
      <c r="CE487" s="9"/>
      <c r="CF487" s="9"/>
      <c r="CG487" s="9"/>
      <c r="CH487" s="9"/>
      <c r="CI487" s="9"/>
      <c r="CJ487" s="9"/>
      <c r="CK487" s="9"/>
      <c r="CL487" s="9"/>
      <c r="CM487" s="9"/>
      <c r="CN487" s="9"/>
      <c r="CO487" s="9"/>
      <c r="CP487" s="9"/>
      <c r="CQ487" s="9"/>
      <c r="CR487" s="9"/>
      <c r="CS487" s="9"/>
      <c r="CT487" s="9"/>
      <c r="CU487" s="9"/>
      <c r="CV487" s="9"/>
      <c r="CW487" s="9"/>
      <c r="CX487" s="9"/>
      <c r="CY487" s="9"/>
      <c r="CZ487" s="9"/>
      <c r="DA487" s="9"/>
      <c r="DB487" s="9"/>
      <c r="DC487" s="9"/>
      <c r="DD487" s="9"/>
      <c r="DE487" s="9"/>
      <c r="DF487" s="9"/>
      <c r="DG487" s="9"/>
    </row>
    <row r="488" ht="13.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9"/>
      <c r="CJ488" s="9"/>
      <c r="CK488" s="9"/>
      <c r="CL488" s="9"/>
      <c r="CM488" s="9"/>
      <c r="CN488" s="9"/>
      <c r="CO488" s="9"/>
      <c r="CP488" s="9"/>
      <c r="CQ488" s="9"/>
      <c r="CR488" s="9"/>
      <c r="CS488" s="9"/>
      <c r="CT488" s="9"/>
      <c r="CU488" s="9"/>
      <c r="CV488" s="9"/>
      <c r="CW488" s="9"/>
      <c r="CX488" s="9"/>
      <c r="CY488" s="9"/>
      <c r="CZ488" s="9"/>
      <c r="DA488" s="9"/>
      <c r="DB488" s="9"/>
      <c r="DC488" s="9"/>
      <c r="DD488" s="9"/>
      <c r="DE488" s="9"/>
      <c r="DF488" s="9"/>
      <c r="DG488" s="9"/>
    </row>
    <row r="489" ht="13.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  <c r="CA489" s="9"/>
      <c r="CB489" s="9"/>
      <c r="CC489" s="9"/>
      <c r="CD489" s="9"/>
      <c r="CE489" s="9"/>
      <c r="CF489" s="9"/>
      <c r="CG489" s="9"/>
      <c r="CH489" s="9"/>
      <c r="CI489" s="9"/>
      <c r="CJ489" s="9"/>
      <c r="CK489" s="9"/>
      <c r="CL489" s="9"/>
      <c r="CM489" s="9"/>
      <c r="CN489" s="9"/>
      <c r="CO489" s="9"/>
      <c r="CP489" s="9"/>
      <c r="CQ489" s="9"/>
      <c r="CR489" s="9"/>
      <c r="CS489" s="9"/>
      <c r="CT489" s="9"/>
      <c r="CU489" s="9"/>
      <c r="CV489" s="9"/>
      <c r="CW489" s="9"/>
      <c r="CX489" s="9"/>
      <c r="CY489" s="9"/>
      <c r="CZ489" s="9"/>
      <c r="DA489" s="9"/>
      <c r="DB489" s="9"/>
      <c r="DC489" s="9"/>
      <c r="DD489" s="9"/>
      <c r="DE489" s="9"/>
      <c r="DF489" s="9"/>
      <c r="DG489" s="9"/>
    </row>
    <row r="490" ht="13.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  <c r="CA490" s="9"/>
      <c r="CB490" s="9"/>
      <c r="CC490" s="9"/>
      <c r="CD490" s="9"/>
      <c r="CE490" s="9"/>
      <c r="CF490" s="9"/>
      <c r="CG490" s="9"/>
      <c r="CH490" s="9"/>
      <c r="CI490" s="9"/>
      <c r="CJ490" s="9"/>
      <c r="CK490" s="9"/>
      <c r="CL490" s="9"/>
      <c r="CM490" s="9"/>
      <c r="CN490" s="9"/>
      <c r="CO490" s="9"/>
      <c r="CP490" s="9"/>
      <c r="CQ490" s="9"/>
      <c r="CR490" s="9"/>
      <c r="CS490" s="9"/>
      <c r="CT490" s="9"/>
      <c r="CU490" s="9"/>
      <c r="CV490" s="9"/>
      <c r="CW490" s="9"/>
      <c r="CX490" s="9"/>
      <c r="CY490" s="9"/>
      <c r="CZ490" s="9"/>
      <c r="DA490" s="9"/>
      <c r="DB490" s="9"/>
      <c r="DC490" s="9"/>
      <c r="DD490" s="9"/>
      <c r="DE490" s="9"/>
      <c r="DF490" s="9"/>
      <c r="DG490" s="9"/>
    </row>
    <row r="491" ht="13.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9"/>
      <c r="CJ491" s="9"/>
      <c r="CK491" s="9"/>
      <c r="CL491" s="9"/>
      <c r="CM491" s="9"/>
      <c r="CN491" s="9"/>
      <c r="CO491" s="9"/>
      <c r="CP491" s="9"/>
      <c r="CQ491" s="9"/>
      <c r="CR491" s="9"/>
      <c r="CS491" s="9"/>
      <c r="CT491" s="9"/>
      <c r="CU491" s="9"/>
      <c r="CV491" s="9"/>
      <c r="CW491" s="9"/>
      <c r="CX491" s="9"/>
      <c r="CY491" s="9"/>
      <c r="CZ491" s="9"/>
      <c r="DA491" s="9"/>
      <c r="DB491" s="9"/>
      <c r="DC491" s="9"/>
      <c r="DD491" s="9"/>
      <c r="DE491" s="9"/>
      <c r="DF491" s="9"/>
      <c r="DG491" s="9"/>
    </row>
    <row r="492" ht="13.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9"/>
      <c r="CJ492" s="9"/>
      <c r="CK492" s="9"/>
      <c r="CL492" s="9"/>
      <c r="CM492" s="9"/>
      <c r="CN492" s="9"/>
      <c r="CO492" s="9"/>
      <c r="CP492" s="9"/>
      <c r="CQ492" s="9"/>
      <c r="CR492" s="9"/>
      <c r="CS492" s="9"/>
      <c r="CT492" s="9"/>
      <c r="CU492" s="9"/>
      <c r="CV492" s="9"/>
      <c r="CW492" s="9"/>
      <c r="CX492" s="9"/>
      <c r="CY492" s="9"/>
      <c r="CZ492" s="9"/>
      <c r="DA492" s="9"/>
      <c r="DB492" s="9"/>
      <c r="DC492" s="9"/>
      <c r="DD492" s="9"/>
      <c r="DE492" s="9"/>
      <c r="DF492" s="9"/>
      <c r="DG492" s="9"/>
    </row>
    <row r="493" ht="13.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9"/>
      <c r="CJ493" s="9"/>
      <c r="CK493" s="9"/>
      <c r="CL493" s="9"/>
      <c r="CM493" s="9"/>
      <c r="CN493" s="9"/>
      <c r="CO493" s="9"/>
      <c r="CP493" s="9"/>
      <c r="CQ493" s="9"/>
      <c r="CR493" s="9"/>
      <c r="CS493" s="9"/>
      <c r="CT493" s="9"/>
      <c r="CU493" s="9"/>
      <c r="CV493" s="9"/>
      <c r="CW493" s="9"/>
      <c r="CX493" s="9"/>
      <c r="CY493" s="9"/>
      <c r="CZ493" s="9"/>
      <c r="DA493" s="9"/>
      <c r="DB493" s="9"/>
      <c r="DC493" s="9"/>
      <c r="DD493" s="9"/>
      <c r="DE493" s="9"/>
      <c r="DF493" s="9"/>
      <c r="DG493" s="9"/>
    </row>
    <row r="494" ht="13.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  <c r="CA494" s="9"/>
      <c r="CB494" s="9"/>
      <c r="CC494" s="9"/>
      <c r="CD494" s="9"/>
      <c r="CE494" s="9"/>
      <c r="CF494" s="9"/>
      <c r="CG494" s="9"/>
      <c r="CH494" s="9"/>
      <c r="CI494" s="9"/>
      <c r="CJ494" s="9"/>
      <c r="CK494" s="9"/>
      <c r="CL494" s="9"/>
      <c r="CM494" s="9"/>
      <c r="CN494" s="9"/>
      <c r="CO494" s="9"/>
      <c r="CP494" s="9"/>
      <c r="CQ494" s="9"/>
      <c r="CR494" s="9"/>
      <c r="CS494" s="9"/>
      <c r="CT494" s="9"/>
      <c r="CU494" s="9"/>
      <c r="CV494" s="9"/>
      <c r="CW494" s="9"/>
      <c r="CX494" s="9"/>
      <c r="CY494" s="9"/>
      <c r="CZ494" s="9"/>
      <c r="DA494" s="9"/>
      <c r="DB494" s="9"/>
      <c r="DC494" s="9"/>
      <c r="DD494" s="9"/>
      <c r="DE494" s="9"/>
      <c r="DF494" s="9"/>
      <c r="DG494" s="9"/>
    </row>
    <row r="495" ht="13.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9"/>
      <c r="CJ495" s="9"/>
      <c r="CK495" s="9"/>
      <c r="CL495" s="9"/>
      <c r="CM495" s="9"/>
      <c r="CN495" s="9"/>
      <c r="CO495" s="9"/>
      <c r="CP495" s="9"/>
      <c r="CQ495" s="9"/>
      <c r="CR495" s="9"/>
      <c r="CS495" s="9"/>
      <c r="CT495" s="9"/>
      <c r="CU495" s="9"/>
      <c r="CV495" s="9"/>
      <c r="CW495" s="9"/>
      <c r="CX495" s="9"/>
      <c r="CY495" s="9"/>
      <c r="CZ495" s="9"/>
      <c r="DA495" s="9"/>
      <c r="DB495" s="9"/>
      <c r="DC495" s="9"/>
      <c r="DD495" s="9"/>
      <c r="DE495" s="9"/>
      <c r="DF495" s="9"/>
      <c r="DG495" s="9"/>
    </row>
    <row r="496" ht="13.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9"/>
      <c r="CJ496" s="9"/>
      <c r="CK496" s="9"/>
      <c r="CL496" s="9"/>
      <c r="CM496" s="9"/>
      <c r="CN496" s="9"/>
      <c r="CO496" s="9"/>
      <c r="CP496" s="9"/>
      <c r="CQ496" s="9"/>
      <c r="CR496" s="9"/>
      <c r="CS496" s="9"/>
      <c r="CT496" s="9"/>
      <c r="CU496" s="9"/>
      <c r="CV496" s="9"/>
      <c r="CW496" s="9"/>
      <c r="CX496" s="9"/>
      <c r="CY496" s="9"/>
      <c r="CZ496" s="9"/>
      <c r="DA496" s="9"/>
      <c r="DB496" s="9"/>
      <c r="DC496" s="9"/>
      <c r="DD496" s="9"/>
      <c r="DE496" s="9"/>
      <c r="DF496" s="9"/>
      <c r="DG496" s="9"/>
    </row>
    <row r="497" ht="13.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  <c r="BO497" s="9"/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  <c r="CA497" s="9"/>
      <c r="CB497" s="9"/>
      <c r="CC497" s="9"/>
      <c r="CD497" s="9"/>
      <c r="CE497" s="9"/>
      <c r="CF497" s="9"/>
      <c r="CG497" s="9"/>
      <c r="CH497" s="9"/>
      <c r="CI497" s="9"/>
      <c r="CJ497" s="9"/>
      <c r="CK497" s="9"/>
      <c r="CL497" s="9"/>
      <c r="CM497" s="9"/>
      <c r="CN497" s="9"/>
      <c r="CO497" s="9"/>
      <c r="CP497" s="9"/>
      <c r="CQ497" s="9"/>
      <c r="CR497" s="9"/>
      <c r="CS497" s="9"/>
      <c r="CT497" s="9"/>
      <c r="CU497" s="9"/>
      <c r="CV497" s="9"/>
      <c r="CW497" s="9"/>
      <c r="CX497" s="9"/>
      <c r="CY497" s="9"/>
      <c r="CZ497" s="9"/>
      <c r="DA497" s="9"/>
      <c r="DB497" s="9"/>
      <c r="DC497" s="9"/>
      <c r="DD497" s="9"/>
      <c r="DE497" s="9"/>
      <c r="DF497" s="9"/>
      <c r="DG497" s="9"/>
    </row>
    <row r="498" ht="13.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  <c r="BO498" s="9"/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  <c r="CA498" s="9"/>
      <c r="CB498" s="9"/>
      <c r="CC498" s="9"/>
      <c r="CD498" s="9"/>
      <c r="CE498" s="9"/>
      <c r="CF498" s="9"/>
      <c r="CG498" s="9"/>
      <c r="CH498" s="9"/>
      <c r="CI498" s="9"/>
      <c r="CJ498" s="9"/>
      <c r="CK498" s="9"/>
      <c r="CL498" s="9"/>
      <c r="CM498" s="9"/>
      <c r="CN498" s="9"/>
      <c r="CO498" s="9"/>
      <c r="CP498" s="9"/>
      <c r="CQ498" s="9"/>
      <c r="CR498" s="9"/>
      <c r="CS498" s="9"/>
      <c r="CT498" s="9"/>
      <c r="CU498" s="9"/>
      <c r="CV498" s="9"/>
      <c r="CW498" s="9"/>
      <c r="CX498" s="9"/>
      <c r="CY498" s="9"/>
      <c r="CZ498" s="9"/>
      <c r="DA498" s="9"/>
      <c r="DB498" s="9"/>
      <c r="DC498" s="9"/>
      <c r="DD498" s="9"/>
      <c r="DE498" s="9"/>
      <c r="DF498" s="9"/>
      <c r="DG498" s="9"/>
    </row>
    <row r="499" ht="13.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  <c r="BO499" s="9"/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  <c r="CA499" s="9"/>
      <c r="CB499" s="9"/>
      <c r="CC499" s="9"/>
      <c r="CD499" s="9"/>
      <c r="CE499" s="9"/>
      <c r="CF499" s="9"/>
      <c r="CG499" s="9"/>
      <c r="CH499" s="9"/>
      <c r="CI499" s="9"/>
      <c r="CJ499" s="9"/>
      <c r="CK499" s="9"/>
      <c r="CL499" s="9"/>
      <c r="CM499" s="9"/>
      <c r="CN499" s="9"/>
      <c r="CO499" s="9"/>
      <c r="CP499" s="9"/>
      <c r="CQ499" s="9"/>
      <c r="CR499" s="9"/>
      <c r="CS499" s="9"/>
      <c r="CT499" s="9"/>
      <c r="CU499" s="9"/>
      <c r="CV499" s="9"/>
      <c r="CW499" s="9"/>
      <c r="CX499" s="9"/>
      <c r="CY499" s="9"/>
      <c r="CZ499" s="9"/>
      <c r="DA499" s="9"/>
      <c r="DB499" s="9"/>
      <c r="DC499" s="9"/>
      <c r="DD499" s="9"/>
      <c r="DE499" s="9"/>
      <c r="DF499" s="9"/>
      <c r="DG499" s="9"/>
    </row>
    <row r="500" ht="13.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  <c r="CA500" s="9"/>
      <c r="CB500" s="9"/>
      <c r="CC500" s="9"/>
      <c r="CD500" s="9"/>
      <c r="CE500" s="9"/>
      <c r="CF500" s="9"/>
      <c r="CG500" s="9"/>
      <c r="CH500" s="9"/>
      <c r="CI500" s="9"/>
      <c r="CJ500" s="9"/>
      <c r="CK500" s="9"/>
      <c r="CL500" s="9"/>
      <c r="CM500" s="9"/>
      <c r="CN500" s="9"/>
      <c r="CO500" s="9"/>
      <c r="CP500" s="9"/>
      <c r="CQ500" s="9"/>
      <c r="CR500" s="9"/>
      <c r="CS500" s="9"/>
      <c r="CT500" s="9"/>
      <c r="CU500" s="9"/>
      <c r="CV500" s="9"/>
      <c r="CW500" s="9"/>
      <c r="CX500" s="9"/>
      <c r="CY500" s="9"/>
      <c r="CZ500" s="9"/>
      <c r="DA500" s="9"/>
      <c r="DB500" s="9"/>
      <c r="DC500" s="9"/>
      <c r="DD500" s="9"/>
      <c r="DE500" s="9"/>
      <c r="DF500" s="9"/>
      <c r="DG500" s="9"/>
    </row>
    <row r="501" ht="13.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  <c r="BO501" s="9"/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  <c r="CA501" s="9"/>
      <c r="CB501" s="9"/>
      <c r="CC501" s="9"/>
      <c r="CD501" s="9"/>
      <c r="CE501" s="9"/>
      <c r="CF501" s="9"/>
      <c r="CG501" s="9"/>
      <c r="CH501" s="9"/>
      <c r="CI501" s="9"/>
      <c r="CJ501" s="9"/>
      <c r="CK501" s="9"/>
      <c r="CL501" s="9"/>
      <c r="CM501" s="9"/>
      <c r="CN501" s="9"/>
      <c r="CO501" s="9"/>
      <c r="CP501" s="9"/>
      <c r="CQ501" s="9"/>
      <c r="CR501" s="9"/>
      <c r="CS501" s="9"/>
      <c r="CT501" s="9"/>
      <c r="CU501" s="9"/>
      <c r="CV501" s="9"/>
      <c r="CW501" s="9"/>
      <c r="CX501" s="9"/>
      <c r="CY501" s="9"/>
      <c r="CZ501" s="9"/>
      <c r="DA501" s="9"/>
      <c r="DB501" s="9"/>
      <c r="DC501" s="9"/>
      <c r="DD501" s="9"/>
      <c r="DE501" s="9"/>
      <c r="DF501" s="9"/>
      <c r="DG501" s="9"/>
    </row>
    <row r="502" ht="13.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  <c r="CA502" s="9"/>
      <c r="CB502" s="9"/>
      <c r="CC502" s="9"/>
      <c r="CD502" s="9"/>
      <c r="CE502" s="9"/>
      <c r="CF502" s="9"/>
      <c r="CG502" s="9"/>
      <c r="CH502" s="9"/>
      <c r="CI502" s="9"/>
      <c r="CJ502" s="9"/>
      <c r="CK502" s="9"/>
      <c r="CL502" s="9"/>
      <c r="CM502" s="9"/>
      <c r="CN502" s="9"/>
      <c r="CO502" s="9"/>
      <c r="CP502" s="9"/>
      <c r="CQ502" s="9"/>
      <c r="CR502" s="9"/>
      <c r="CS502" s="9"/>
      <c r="CT502" s="9"/>
      <c r="CU502" s="9"/>
      <c r="CV502" s="9"/>
      <c r="CW502" s="9"/>
      <c r="CX502" s="9"/>
      <c r="CY502" s="9"/>
      <c r="CZ502" s="9"/>
      <c r="DA502" s="9"/>
      <c r="DB502" s="9"/>
      <c r="DC502" s="9"/>
      <c r="DD502" s="9"/>
      <c r="DE502" s="9"/>
      <c r="DF502" s="9"/>
      <c r="DG502" s="9"/>
    </row>
    <row r="503" ht="13.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  <c r="CA503" s="9"/>
      <c r="CB503" s="9"/>
      <c r="CC503" s="9"/>
      <c r="CD503" s="9"/>
      <c r="CE503" s="9"/>
      <c r="CF503" s="9"/>
      <c r="CG503" s="9"/>
      <c r="CH503" s="9"/>
      <c r="CI503" s="9"/>
      <c r="CJ503" s="9"/>
      <c r="CK503" s="9"/>
      <c r="CL503" s="9"/>
      <c r="CM503" s="9"/>
      <c r="CN503" s="9"/>
      <c r="CO503" s="9"/>
      <c r="CP503" s="9"/>
      <c r="CQ503" s="9"/>
      <c r="CR503" s="9"/>
      <c r="CS503" s="9"/>
      <c r="CT503" s="9"/>
      <c r="CU503" s="9"/>
      <c r="CV503" s="9"/>
      <c r="CW503" s="9"/>
      <c r="CX503" s="9"/>
      <c r="CY503" s="9"/>
      <c r="CZ503" s="9"/>
      <c r="DA503" s="9"/>
      <c r="DB503" s="9"/>
      <c r="DC503" s="9"/>
      <c r="DD503" s="9"/>
      <c r="DE503" s="9"/>
      <c r="DF503" s="9"/>
      <c r="DG503" s="9"/>
    </row>
    <row r="504" ht="13.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  <c r="BO504" s="9"/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  <c r="CA504" s="9"/>
      <c r="CB504" s="9"/>
      <c r="CC504" s="9"/>
      <c r="CD504" s="9"/>
      <c r="CE504" s="9"/>
      <c r="CF504" s="9"/>
      <c r="CG504" s="9"/>
      <c r="CH504" s="9"/>
      <c r="CI504" s="9"/>
      <c r="CJ504" s="9"/>
      <c r="CK504" s="9"/>
      <c r="CL504" s="9"/>
      <c r="CM504" s="9"/>
      <c r="CN504" s="9"/>
      <c r="CO504" s="9"/>
      <c r="CP504" s="9"/>
      <c r="CQ504" s="9"/>
      <c r="CR504" s="9"/>
      <c r="CS504" s="9"/>
      <c r="CT504" s="9"/>
      <c r="CU504" s="9"/>
      <c r="CV504" s="9"/>
      <c r="CW504" s="9"/>
      <c r="CX504" s="9"/>
      <c r="CY504" s="9"/>
      <c r="CZ504" s="9"/>
      <c r="DA504" s="9"/>
      <c r="DB504" s="9"/>
      <c r="DC504" s="9"/>
      <c r="DD504" s="9"/>
      <c r="DE504" s="9"/>
      <c r="DF504" s="9"/>
      <c r="DG504" s="9"/>
    </row>
    <row r="505" ht="13.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  <c r="CA505" s="9"/>
      <c r="CB505" s="9"/>
      <c r="CC505" s="9"/>
      <c r="CD505" s="9"/>
      <c r="CE505" s="9"/>
      <c r="CF505" s="9"/>
      <c r="CG505" s="9"/>
      <c r="CH505" s="9"/>
      <c r="CI505" s="9"/>
      <c r="CJ505" s="9"/>
      <c r="CK505" s="9"/>
      <c r="CL505" s="9"/>
      <c r="CM505" s="9"/>
      <c r="CN505" s="9"/>
      <c r="CO505" s="9"/>
      <c r="CP505" s="9"/>
      <c r="CQ505" s="9"/>
      <c r="CR505" s="9"/>
      <c r="CS505" s="9"/>
      <c r="CT505" s="9"/>
      <c r="CU505" s="9"/>
      <c r="CV505" s="9"/>
      <c r="CW505" s="9"/>
      <c r="CX505" s="9"/>
      <c r="CY505" s="9"/>
      <c r="CZ505" s="9"/>
      <c r="DA505" s="9"/>
      <c r="DB505" s="9"/>
      <c r="DC505" s="9"/>
      <c r="DD505" s="9"/>
      <c r="DE505" s="9"/>
      <c r="DF505" s="9"/>
      <c r="DG505" s="9"/>
    </row>
    <row r="506" ht="13.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  <c r="CA506" s="9"/>
      <c r="CB506" s="9"/>
      <c r="CC506" s="9"/>
      <c r="CD506" s="9"/>
      <c r="CE506" s="9"/>
      <c r="CF506" s="9"/>
      <c r="CG506" s="9"/>
      <c r="CH506" s="9"/>
      <c r="CI506" s="9"/>
      <c r="CJ506" s="9"/>
      <c r="CK506" s="9"/>
      <c r="CL506" s="9"/>
      <c r="CM506" s="9"/>
      <c r="CN506" s="9"/>
      <c r="CO506" s="9"/>
      <c r="CP506" s="9"/>
      <c r="CQ506" s="9"/>
      <c r="CR506" s="9"/>
      <c r="CS506" s="9"/>
      <c r="CT506" s="9"/>
      <c r="CU506" s="9"/>
      <c r="CV506" s="9"/>
      <c r="CW506" s="9"/>
      <c r="CX506" s="9"/>
      <c r="CY506" s="9"/>
      <c r="CZ506" s="9"/>
      <c r="DA506" s="9"/>
      <c r="DB506" s="9"/>
      <c r="DC506" s="9"/>
      <c r="DD506" s="9"/>
      <c r="DE506" s="9"/>
      <c r="DF506" s="9"/>
      <c r="DG506" s="9"/>
    </row>
    <row r="507" ht="13.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  <c r="CA507" s="9"/>
      <c r="CB507" s="9"/>
      <c r="CC507" s="9"/>
      <c r="CD507" s="9"/>
      <c r="CE507" s="9"/>
      <c r="CF507" s="9"/>
      <c r="CG507" s="9"/>
      <c r="CH507" s="9"/>
      <c r="CI507" s="9"/>
      <c r="CJ507" s="9"/>
      <c r="CK507" s="9"/>
      <c r="CL507" s="9"/>
      <c r="CM507" s="9"/>
      <c r="CN507" s="9"/>
      <c r="CO507" s="9"/>
      <c r="CP507" s="9"/>
      <c r="CQ507" s="9"/>
      <c r="CR507" s="9"/>
      <c r="CS507" s="9"/>
      <c r="CT507" s="9"/>
      <c r="CU507" s="9"/>
      <c r="CV507" s="9"/>
      <c r="CW507" s="9"/>
      <c r="CX507" s="9"/>
      <c r="CY507" s="9"/>
      <c r="CZ507" s="9"/>
      <c r="DA507" s="9"/>
      <c r="DB507" s="9"/>
      <c r="DC507" s="9"/>
      <c r="DD507" s="9"/>
      <c r="DE507" s="9"/>
      <c r="DF507" s="9"/>
      <c r="DG507" s="9"/>
    </row>
    <row r="508" ht="13.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  <c r="CA508" s="9"/>
      <c r="CB508" s="9"/>
      <c r="CC508" s="9"/>
      <c r="CD508" s="9"/>
      <c r="CE508" s="9"/>
      <c r="CF508" s="9"/>
      <c r="CG508" s="9"/>
      <c r="CH508" s="9"/>
      <c r="CI508" s="9"/>
      <c r="CJ508" s="9"/>
      <c r="CK508" s="9"/>
      <c r="CL508" s="9"/>
      <c r="CM508" s="9"/>
      <c r="CN508" s="9"/>
      <c r="CO508" s="9"/>
      <c r="CP508" s="9"/>
      <c r="CQ508" s="9"/>
      <c r="CR508" s="9"/>
      <c r="CS508" s="9"/>
      <c r="CT508" s="9"/>
      <c r="CU508" s="9"/>
      <c r="CV508" s="9"/>
      <c r="CW508" s="9"/>
      <c r="CX508" s="9"/>
      <c r="CY508" s="9"/>
      <c r="CZ508" s="9"/>
      <c r="DA508" s="9"/>
      <c r="DB508" s="9"/>
      <c r="DC508" s="9"/>
      <c r="DD508" s="9"/>
      <c r="DE508" s="9"/>
      <c r="DF508" s="9"/>
      <c r="DG508" s="9"/>
    </row>
    <row r="509" ht="13.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  <c r="CA509" s="9"/>
      <c r="CB509" s="9"/>
      <c r="CC509" s="9"/>
      <c r="CD509" s="9"/>
      <c r="CE509" s="9"/>
      <c r="CF509" s="9"/>
      <c r="CG509" s="9"/>
      <c r="CH509" s="9"/>
      <c r="CI509" s="9"/>
      <c r="CJ509" s="9"/>
      <c r="CK509" s="9"/>
      <c r="CL509" s="9"/>
      <c r="CM509" s="9"/>
      <c r="CN509" s="9"/>
      <c r="CO509" s="9"/>
      <c r="CP509" s="9"/>
      <c r="CQ509" s="9"/>
      <c r="CR509" s="9"/>
      <c r="CS509" s="9"/>
      <c r="CT509" s="9"/>
      <c r="CU509" s="9"/>
      <c r="CV509" s="9"/>
      <c r="CW509" s="9"/>
      <c r="CX509" s="9"/>
      <c r="CY509" s="9"/>
      <c r="CZ509" s="9"/>
      <c r="DA509" s="9"/>
      <c r="DB509" s="9"/>
      <c r="DC509" s="9"/>
      <c r="DD509" s="9"/>
      <c r="DE509" s="9"/>
      <c r="DF509" s="9"/>
      <c r="DG509" s="9"/>
    </row>
    <row r="510" ht="13.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  <c r="CA510" s="9"/>
      <c r="CB510" s="9"/>
      <c r="CC510" s="9"/>
      <c r="CD510" s="9"/>
      <c r="CE510" s="9"/>
      <c r="CF510" s="9"/>
      <c r="CG510" s="9"/>
      <c r="CH510" s="9"/>
      <c r="CI510" s="9"/>
      <c r="CJ510" s="9"/>
      <c r="CK510" s="9"/>
      <c r="CL510" s="9"/>
      <c r="CM510" s="9"/>
      <c r="CN510" s="9"/>
      <c r="CO510" s="9"/>
      <c r="CP510" s="9"/>
      <c r="CQ510" s="9"/>
      <c r="CR510" s="9"/>
      <c r="CS510" s="9"/>
      <c r="CT510" s="9"/>
      <c r="CU510" s="9"/>
      <c r="CV510" s="9"/>
      <c r="CW510" s="9"/>
      <c r="CX510" s="9"/>
      <c r="CY510" s="9"/>
      <c r="CZ510" s="9"/>
      <c r="DA510" s="9"/>
      <c r="DB510" s="9"/>
      <c r="DC510" s="9"/>
      <c r="DD510" s="9"/>
      <c r="DE510" s="9"/>
      <c r="DF510" s="9"/>
      <c r="DG510" s="9"/>
    </row>
    <row r="511" ht="13.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  <c r="CA511" s="9"/>
      <c r="CB511" s="9"/>
      <c r="CC511" s="9"/>
      <c r="CD511" s="9"/>
      <c r="CE511" s="9"/>
      <c r="CF511" s="9"/>
      <c r="CG511" s="9"/>
      <c r="CH511" s="9"/>
      <c r="CI511" s="9"/>
      <c r="CJ511" s="9"/>
      <c r="CK511" s="9"/>
      <c r="CL511" s="9"/>
      <c r="CM511" s="9"/>
      <c r="CN511" s="9"/>
      <c r="CO511" s="9"/>
      <c r="CP511" s="9"/>
      <c r="CQ511" s="9"/>
      <c r="CR511" s="9"/>
      <c r="CS511" s="9"/>
      <c r="CT511" s="9"/>
      <c r="CU511" s="9"/>
      <c r="CV511" s="9"/>
      <c r="CW511" s="9"/>
      <c r="CX511" s="9"/>
      <c r="CY511" s="9"/>
      <c r="CZ511" s="9"/>
      <c r="DA511" s="9"/>
      <c r="DB511" s="9"/>
      <c r="DC511" s="9"/>
      <c r="DD511" s="9"/>
      <c r="DE511" s="9"/>
      <c r="DF511" s="9"/>
      <c r="DG511" s="9"/>
    </row>
    <row r="512" ht="13.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  <c r="CA512" s="9"/>
      <c r="CB512" s="9"/>
      <c r="CC512" s="9"/>
      <c r="CD512" s="9"/>
      <c r="CE512" s="9"/>
      <c r="CF512" s="9"/>
      <c r="CG512" s="9"/>
      <c r="CH512" s="9"/>
      <c r="CI512" s="9"/>
      <c r="CJ512" s="9"/>
      <c r="CK512" s="9"/>
      <c r="CL512" s="9"/>
      <c r="CM512" s="9"/>
      <c r="CN512" s="9"/>
      <c r="CO512" s="9"/>
      <c r="CP512" s="9"/>
      <c r="CQ512" s="9"/>
      <c r="CR512" s="9"/>
      <c r="CS512" s="9"/>
      <c r="CT512" s="9"/>
      <c r="CU512" s="9"/>
      <c r="CV512" s="9"/>
      <c r="CW512" s="9"/>
      <c r="CX512" s="9"/>
      <c r="CY512" s="9"/>
      <c r="CZ512" s="9"/>
      <c r="DA512" s="9"/>
      <c r="DB512" s="9"/>
      <c r="DC512" s="9"/>
      <c r="DD512" s="9"/>
      <c r="DE512" s="9"/>
      <c r="DF512" s="9"/>
      <c r="DG512" s="9"/>
    </row>
    <row r="513" ht="13.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  <c r="CA513" s="9"/>
      <c r="CB513" s="9"/>
      <c r="CC513" s="9"/>
      <c r="CD513" s="9"/>
      <c r="CE513" s="9"/>
      <c r="CF513" s="9"/>
      <c r="CG513" s="9"/>
      <c r="CH513" s="9"/>
      <c r="CI513" s="9"/>
      <c r="CJ513" s="9"/>
      <c r="CK513" s="9"/>
      <c r="CL513" s="9"/>
      <c r="CM513" s="9"/>
      <c r="CN513" s="9"/>
      <c r="CO513" s="9"/>
      <c r="CP513" s="9"/>
      <c r="CQ513" s="9"/>
      <c r="CR513" s="9"/>
      <c r="CS513" s="9"/>
      <c r="CT513" s="9"/>
      <c r="CU513" s="9"/>
      <c r="CV513" s="9"/>
      <c r="CW513" s="9"/>
      <c r="CX513" s="9"/>
      <c r="CY513" s="9"/>
      <c r="CZ513" s="9"/>
      <c r="DA513" s="9"/>
      <c r="DB513" s="9"/>
      <c r="DC513" s="9"/>
      <c r="DD513" s="9"/>
      <c r="DE513" s="9"/>
      <c r="DF513" s="9"/>
      <c r="DG513" s="9"/>
    </row>
    <row r="514" ht="13.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  <c r="CA514" s="9"/>
      <c r="CB514" s="9"/>
      <c r="CC514" s="9"/>
      <c r="CD514" s="9"/>
      <c r="CE514" s="9"/>
      <c r="CF514" s="9"/>
      <c r="CG514" s="9"/>
      <c r="CH514" s="9"/>
      <c r="CI514" s="9"/>
      <c r="CJ514" s="9"/>
      <c r="CK514" s="9"/>
      <c r="CL514" s="9"/>
      <c r="CM514" s="9"/>
      <c r="CN514" s="9"/>
      <c r="CO514" s="9"/>
      <c r="CP514" s="9"/>
      <c r="CQ514" s="9"/>
      <c r="CR514" s="9"/>
      <c r="CS514" s="9"/>
      <c r="CT514" s="9"/>
      <c r="CU514" s="9"/>
      <c r="CV514" s="9"/>
      <c r="CW514" s="9"/>
      <c r="CX514" s="9"/>
      <c r="CY514" s="9"/>
      <c r="CZ514" s="9"/>
      <c r="DA514" s="9"/>
      <c r="DB514" s="9"/>
      <c r="DC514" s="9"/>
      <c r="DD514" s="9"/>
      <c r="DE514" s="9"/>
      <c r="DF514" s="9"/>
      <c r="DG514" s="9"/>
    </row>
    <row r="515" ht="13.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  <c r="CA515" s="9"/>
      <c r="CB515" s="9"/>
      <c r="CC515" s="9"/>
      <c r="CD515" s="9"/>
      <c r="CE515" s="9"/>
      <c r="CF515" s="9"/>
      <c r="CG515" s="9"/>
      <c r="CH515" s="9"/>
      <c r="CI515" s="9"/>
      <c r="CJ515" s="9"/>
      <c r="CK515" s="9"/>
      <c r="CL515" s="9"/>
      <c r="CM515" s="9"/>
      <c r="CN515" s="9"/>
      <c r="CO515" s="9"/>
      <c r="CP515" s="9"/>
      <c r="CQ515" s="9"/>
      <c r="CR515" s="9"/>
      <c r="CS515" s="9"/>
      <c r="CT515" s="9"/>
      <c r="CU515" s="9"/>
      <c r="CV515" s="9"/>
      <c r="CW515" s="9"/>
      <c r="CX515" s="9"/>
      <c r="CY515" s="9"/>
      <c r="CZ515" s="9"/>
      <c r="DA515" s="9"/>
      <c r="DB515" s="9"/>
      <c r="DC515" s="9"/>
      <c r="DD515" s="9"/>
      <c r="DE515" s="9"/>
      <c r="DF515" s="9"/>
      <c r="DG515" s="9"/>
    </row>
    <row r="516" ht="13.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  <c r="CA516" s="9"/>
      <c r="CB516" s="9"/>
      <c r="CC516" s="9"/>
      <c r="CD516" s="9"/>
      <c r="CE516" s="9"/>
      <c r="CF516" s="9"/>
      <c r="CG516" s="9"/>
      <c r="CH516" s="9"/>
      <c r="CI516" s="9"/>
      <c r="CJ516" s="9"/>
      <c r="CK516" s="9"/>
      <c r="CL516" s="9"/>
      <c r="CM516" s="9"/>
      <c r="CN516" s="9"/>
      <c r="CO516" s="9"/>
      <c r="CP516" s="9"/>
      <c r="CQ516" s="9"/>
      <c r="CR516" s="9"/>
      <c r="CS516" s="9"/>
      <c r="CT516" s="9"/>
      <c r="CU516" s="9"/>
      <c r="CV516" s="9"/>
      <c r="CW516" s="9"/>
      <c r="CX516" s="9"/>
      <c r="CY516" s="9"/>
      <c r="CZ516" s="9"/>
      <c r="DA516" s="9"/>
      <c r="DB516" s="9"/>
      <c r="DC516" s="9"/>
      <c r="DD516" s="9"/>
      <c r="DE516" s="9"/>
      <c r="DF516" s="9"/>
      <c r="DG516" s="9"/>
    </row>
    <row r="517" ht="13.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  <c r="CA517" s="9"/>
      <c r="CB517" s="9"/>
      <c r="CC517" s="9"/>
      <c r="CD517" s="9"/>
      <c r="CE517" s="9"/>
      <c r="CF517" s="9"/>
      <c r="CG517" s="9"/>
      <c r="CH517" s="9"/>
      <c r="CI517" s="9"/>
      <c r="CJ517" s="9"/>
      <c r="CK517" s="9"/>
      <c r="CL517" s="9"/>
      <c r="CM517" s="9"/>
      <c r="CN517" s="9"/>
      <c r="CO517" s="9"/>
      <c r="CP517" s="9"/>
      <c r="CQ517" s="9"/>
      <c r="CR517" s="9"/>
      <c r="CS517" s="9"/>
      <c r="CT517" s="9"/>
      <c r="CU517" s="9"/>
      <c r="CV517" s="9"/>
      <c r="CW517" s="9"/>
      <c r="CX517" s="9"/>
      <c r="CY517" s="9"/>
      <c r="CZ517" s="9"/>
      <c r="DA517" s="9"/>
      <c r="DB517" s="9"/>
      <c r="DC517" s="9"/>
      <c r="DD517" s="9"/>
      <c r="DE517" s="9"/>
      <c r="DF517" s="9"/>
      <c r="DG517" s="9"/>
    </row>
    <row r="518" ht="13.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  <c r="CA518" s="9"/>
      <c r="CB518" s="9"/>
      <c r="CC518" s="9"/>
      <c r="CD518" s="9"/>
      <c r="CE518" s="9"/>
      <c r="CF518" s="9"/>
      <c r="CG518" s="9"/>
      <c r="CH518" s="9"/>
      <c r="CI518" s="9"/>
      <c r="CJ518" s="9"/>
      <c r="CK518" s="9"/>
      <c r="CL518" s="9"/>
      <c r="CM518" s="9"/>
      <c r="CN518" s="9"/>
      <c r="CO518" s="9"/>
      <c r="CP518" s="9"/>
      <c r="CQ518" s="9"/>
      <c r="CR518" s="9"/>
      <c r="CS518" s="9"/>
      <c r="CT518" s="9"/>
      <c r="CU518" s="9"/>
      <c r="CV518" s="9"/>
      <c r="CW518" s="9"/>
      <c r="CX518" s="9"/>
      <c r="CY518" s="9"/>
      <c r="CZ518" s="9"/>
      <c r="DA518" s="9"/>
      <c r="DB518" s="9"/>
      <c r="DC518" s="9"/>
      <c r="DD518" s="9"/>
      <c r="DE518" s="9"/>
      <c r="DF518" s="9"/>
      <c r="DG518" s="9"/>
    </row>
    <row r="519" ht="13.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  <c r="CA519" s="9"/>
      <c r="CB519" s="9"/>
      <c r="CC519" s="9"/>
      <c r="CD519" s="9"/>
      <c r="CE519" s="9"/>
      <c r="CF519" s="9"/>
      <c r="CG519" s="9"/>
      <c r="CH519" s="9"/>
      <c r="CI519" s="9"/>
      <c r="CJ519" s="9"/>
      <c r="CK519" s="9"/>
      <c r="CL519" s="9"/>
      <c r="CM519" s="9"/>
      <c r="CN519" s="9"/>
      <c r="CO519" s="9"/>
      <c r="CP519" s="9"/>
      <c r="CQ519" s="9"/>
      <c r="CR519" s="9"/>
      <c r="CS519" s="9"/>
      <c r="CT519" s="9"/>
      <c r="CU519" s="9"/>
      <c r="CV519" s="9"/>
      <c r="CW519" s="9"/>
      <c r="CX519" s="9"/>
      <c r="CY519" s="9"/>
      <c r="CZ519" s="9"/>
      <c r="DA519" s="9"/>
      <c r="DB519" s="9"/>
      <c r="DC519" s="9"/>
      <c r="DD519" s="9"/>
      <c r="DE519" s="9"/>
      <c r="DF519" s="9"/>
      <c r="DG519" s="9"/>
    </row>
    <row r="520" ht="13.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9"/>
      <c r="CJ520" s="9"/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G520" s="9"/>
    </row>
    <row r="521" ht="13.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  <c r="CA521" s="9"/>
      <c r="CB521" s="9"/>
      <c r="CC521" s="9"/>
      <c r="CD521" s="9"/>
      <c r="CE521" s="9"/>
      <c r="CF521" s="9"/>
      <c r="CG521" s="9"/>
      <c r="CH521" s="9"/>
      <c r="CI521" s="9"/>
      <c r="CJ521" s="9"/>
      <c r="CK521" s="9"/>
      <c r="CL521" s="9"/>
      <c r="CM521" s="9"/>
      <c r="CN521" s="9"/>
      <c r="CO521" s="9"/>
      <c r="CP521" s="9"/>
      <c r="CQ521" s="9"/>
      <c r="CR521" s="9"/>
      <c r="CS521" s="9"/>
      <c r="CT521" s="9"/>
      <c r="CU521" s="9"/>
      <c r="CV521" s="9"/>
      <c r="CW521" s="9"/>
      <c r="CX521" s="9"/>
      <c r="CY521" s="9"/>
      <c r="CZ521" s="9"/>
      <c r="DA521" s="9"/>
      <c r="DB521" s="9"/>
      <c r="DC521" s="9"/>
      <c r="DD521" s="9"/>
      <c r="DE521" s="9"/>
      <c r="DF521" s="9"/>
      <c r="DG521" s="9"/>
    </row>
    <row r="522" ht="13.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  <c r="BO522" s="9"/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  <c r="CA522" s="9"/>
      <c r="CB522" s="9"/>
      <c r="CC522" s="9"/>
      <c r="CD522" s="9"/>
      <c r="CE522" s="9"/>
      <c r="CF522" s="9"/>
      <c r="CG522" s="9"/>
      <c r="CH522" s="9"/>
      <c r="CI522" s="9"/>
      <c r="CJ522" s="9"/>
      <c r="CK522" s="9"/>
      <c r="CL522" s="9"/>
      <c r="CM522" s="9"/>
      <c r="CN522" s="9"/>
      <c r="CO522" s="9"/>
      <c r="CP522" s="9"/>
      <c r="CQ522" s="9"/>
      <c r="CR522" s="9"/>
      <c r="CS522" s="9"/>
      <c r="CT522" s="9"/>
      <c r="CU522" s="9"/>
      <c r="CV522" s="9"/>
      <c r="CW522" s="9"/>
      <c r="CX522" s="9"/>
      <c r="CY522" s="9"/>
      <c r="CZ522" s="9"/>
      <c r="DA522" s="9"/>
      <c r="DB522" s="9"/>
      <c r="DC522" s="9"/>
      <c r="DD522" s="9"/>
      <c r="DE522" s="9"/>
      <c r="DF522" s="9"/>
      <c r="DG522" s="9"/>
    </row>
    <row r="523" ht="13.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  <c r="BO523" s="9"/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  <c r="CA523" s="9"/>
      <c r="CB523" s="9"/>
      <c r="CC523" s="9"/>
      <c r="CD523" s="9"/>
      <c r="CE523" s="9"/>
      <c r="CF523" s="9"/>
      <c r="CG523" s="9"/>
      <c r="CH523" s="9"/>
      <c r="CI523" s="9"/>
      <c r="CJ523" s="9"/>
      <c r="CK523" s="9"/>
      <c r="CL523" s="9"/>
      <c r="CM523" s="9"/>
      <c r="CN523" s="9"/>
      <c r="CO523" s="9"/>
      <c r="CP523" s="9"/>
      <c r="CQ523" s="9"/>
      <c r="CR523" s="9"/>
      <c r="CS523" s="9"/>
      <c r="CT523" s="9"/>
      <c r="CU523" s="9"/>
      <c r="CV523" s="9"/>
      <c r="CW523" s="9"/>
      <c r="CX523" s="9"/>
      <c r="CY523" s="9"/>
      <c r="CZ523" s="9"/>
      <c r="DA523" s="9"/>
      <c r="DB523" s="9"/>
      <c r="DC523" s="9"/>
      <c r="DD523" s="9"/>
      <c r="DE523" s="9"/>
      <c r="DF523" s="9"/>
      <c r="DG523" s="9"/>
    </row>
    <row r="524" ht="13.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  <c r="BO524" s="9"/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  <c r="CA524" s="9"/>
      <c r="CB524" s="9"/>
      <c r="CC524" s="9"/>
      <c r="CD524" s="9"/>
      <c r="CE524" s="9"/>
      <c r="CF524" s="9"/>
      <c r="CG524" s="9"/>
      <c r="CH524" s="9"/>
      <c r="CI524" s="9"/>
      <c r="CJ524" s="9"/>
      <c r="CK524" s="9"/>
      <c r="CL524" s="9"/>
      <c r="CM524" s="9"/>
      <c r="CN524" s="9"/>
      <c r="CO524" s="9"/>
      <c r="CP524" s="9"/>
      <c r="CQ524" s="9"/>
      <c r="CR524" s="9"/>
      <c r="CS524" s="9"/>
      <c r="CT524" s="9"/>
      <c r="CU524" s="9"/>
      <c r="CV524" s="9"/>
      <c r="CW524" s="9"/>
      <c r="CX524" s="9"/>
      <c r="CY524" s="9"/>
      <c r="CZ524" s="9"/>
      <c r="DA524" s="9"/>
      <c r="DB524" s="9"/>
      <c r="DC524" s="9"/>
      <c r="DD524" s="9"/>
      <c r="DE524" s="9"/>
      <c r="DF524" s="9"/>
      <c r="DG524" s="9"/>
    </row>
    <row r="525" ht="13.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  <c r="CA525" s="9"/>
      <c r="CB525" s="9"/>
      <c r="CC525" s="9"/>
      <c r="CD525" s="9"/>
      <c r="CE525" s="9"/>
      <c r="CF525" s="9"/>
      <c r="CG525" s="9"/>
      <c r="CH525" s="9"/>
      <c r="CI525" s="9"/>
      <c r="CJ525" s="9"/>
      <c r="CK525" s="9"/>
      <c r="CL525" s="9"/>
      <c r="CM525" s="9"/>
      <c r="CN525" s="9"/>
      <c r="CO525" s="9"/>
      <c r="CP525" s="9"/>
      <c r="CQ525" s="9"/>
      <c r="CR525" s="9"/>
      <c r="CS525" s="9"/>
      <c r="CT525" s="9"/>
      <c r="CU525" s="9"/>
      <c r="CV525" s="9"/>
      <c r="CW525" s="9"/>
      <c r="CX525" s="9"/>
      <c r="CY525" s="9"/>
      <c r="CZ525" s="9"/>
      <c r="DA525" s="9"/>
      <c r="DB525" s="9"/>
      <c r="DC525" s="9"/>
      <c r="DD525" s="9"/>
      <c r="DE525" s="9"/>
      <c r="DF525" s="9"/>
      <c r="DG525" s="9"/>
    </row>
    <row r="526" ht="13.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  <c r="BO526" s="9"/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  <c r="CA526" s="9"/>
      <c r="CB526" s="9"/>
      <c r="CC526" s="9"/>
      <c r="CD526" s="9"/>
      <c r="CE526" s="9"/>
      <c r="CF526" s="9"/>
      <c r="CG526" s="9"/>
      <c r="CH526" s="9"/>
      <c r="CI526" s="9"/>
      <c r="CJ526" s="9"/>
      <c r="CK526" s="9"/>
      <c r="CL526" s="9"/>
      <c r="CM526" s="9"/>
      <c r="CN526" s="9"/>
      <c r="CO526" s="9"/>
      <c r="CP526" s="9"/>
      <c r="CQ526" s="9"/>
      <c r="CR526" s="9"/>
      <c r="CS526" s="9"/>
      <c r="CT526" s="9"/>
      <c r="CU526" s="9"/>
      <c r="CV526" s="9"/>
      <c r="CW526" s="9"/>
      <c r="CX526" s="9"/>
      <c r="CY526" s="9"/>
      <c r="CZ526" s="9"/>
      <c r="DA526" s="9"/>
      <c r="DB526" s="9"/>
      <c r="DC526" s="9"/>
      <c r="DD526" s="9"/>
      <c r="DE526" s="9"/>
      <c r="DF526" s="9"/>
      <c r="DG526" s="9"/>
    </row>
    <row r="527" ht="13.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  <c r="BO527" s="9"/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  <c r="CA527" s="9"/>
      <c r="CB527" s="9"/>
      <c r="CC527" s="9"/>
      <c r="CD527" s="9"/>
      <c r="CE527" s="9"/>
      <c r="CF527" s="9"/>
      <c r="CG527" s="9"/>
      <c r="CH527" s="9"/>
      <c r="CI527" s="9"/>
      <c r="CJ527" s="9"/>
      <c r="CK527" s="9"/>
      <c r="CL527" s="9"/>
      <c r="CM527" s="9"/>
      <c r="CN527" s="9"/>
      <c r="CO527" s="9"/>
      <c r="CP527" s="9"/>
      <c r="CQ527" s="9"/>
      <c r="CR527" s="9"/>
      <c r="CS527" s="9"/>
      <c r="CT527" s="9"/>
      <c r="CU527" s="9"/>
      <c r="CV527" s="9"/>
      <c r="CW527" s="9"/>
      <c r="CX527" s="9"/>
      <c r="CY527" s="9"/>
      <c r="CZ527" s="9"/>
      <c r="DA527" s="9"/>
      <c r="DB527" s="9"/>
      <c r="DC527" s="9"/>
      <c r="DD527" s="9"/>
      <c r="DE527" s="9"/>
      <c r="DF527" s="9"/>
      <c r="DG527" s="9"/>
    </row>
    <row r="528" ht="13.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  <c r="BO528" s="9"/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  <c r="CA528" s="9"/>
      <c r="CB528" s="9"/>
      <c r="CC528" s="9"/>
      <c r="CD528" s="9"/>
      <c r="CE528" s="9"/>
      <c r="CF528" s="9"/>
      <c r="CG528" s="9"/>
      <c r="CH528" s="9"/>
      <c r="CI528" s="9"/>
      <c r="CJ528" s="9"/>
      <c r="CK528" s="9"/>
      <c r="CL528" s="9"/>
      <c r="CM528" s="9"/>
      <c r="CN528" s="9"/>
      <c r="CO528" s="9"/>
      <c r="CP528" s="9"/>
      <c r="CQ528" s="9"/>
      <c r="CR528" s="9"/>
      <c r="CS528" s="9"/>
      <c r="CT528" s="9"/>
      <c r="CU528" s="9"/>
      <c r="CV528" s="9"/>
      <c r="CW528" s="9"/>
      <c r="CX528" s="9"/>
      <c r="CY528" s="9"/>
      <c r="CZ528" s="9"/>
      <c r="DA528" s="9"/>
      <c r="DB528" s="9"/>
      <c r="DC528" s="9"/>
      <c r="DD528" s="9"/>
      <c r="DE528" s="9"/>
      <c r="DF528" s="9"/>
      <c r="DG528" s="9"/>
    </row>
    <row r="529" ht="13.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  <c r="BO529" s="9"/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  <c r="CA529" s="9"/>
      <c r="CB529" s="9"/>
      <c r="CC529" s="9"/>
      <c r="CD529" s="9"/>
      <c r="CE529" s="9"/>
      <c r="CF529" s="9"/>
      <c r="CG529" s="9"/>
      <c r="CH529" s="9"/>
      <c r="CI529" s="9"/>
      <c r="CJ529" s="9"/>
      <c r="CK529" s="9"/>
      <c r="CL529" s="9"/>
      <c r="CM529" s="9"/>
      <c r="CN529" s="9"/>
      <c r="CO529" s="9"/>
      <c r="CP529" s="9"/>
      <c r="CQ529" s="9"/>
      <c r="CR529" s="9"/>
      <c r="CS529" s="9"/>
      <c r="CT529" s="9"/>
      <c r="CU529" s="9"/>
      <c r="CV529" s="9"/>
      <c r="CW529" s="9"/>
      <c r="CX529" s="9"/>
      <c r="CY529" s="9"/>
      <c r="CZ529" s="9"/>
      <c r="DA529" s="9"/>
      <c r="DB529" s="9"/>
      <c r="DC529" s="9"/>
      <c r="DD529" s="9"/>
      <c r="DE529" s="9"/>
      <c r="DF529" s="9"/>
      <c r="DG529" s="9"/>
    </row>
    <row r="530" ht="13.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  <c r="BO530" s="9"/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  <c r="CA530" s="9"/>
      <c r="CB530" s="9"/>
      <c r="CC530" s="9"/>
      <c r="CD530" s="9"/>
      <c r="CE530" s="9"/>
      <c r="CF530" s="9"/>
      <c r="CG530" s="9"/>
      <c r="CH530" s="9"/>
      <c r="CI530" s="9"/>
      <c r="CJ530" s="9"/>
      <c r="CK530" s="9"/>
      <c r="CL530" s="9"/>
      <c r="CM530" s="9"/>
      <c r="CN530" s="9"/>
      <c r="CO530" s="9"/>
      <c r="CP530" s="9"/>
      <c r="CQ530" s="9"/>
      <c r="CR530" s="9"/>
      <c r="CS530" s="9"/>
      <c r="CT530" s="9"/>
      <c r="CU530" s="9"/>
      <c r="CV530" s="9"/>
      <c r="CW530" s="9"/>
      <c r="CX530" s="9"/>
      <c r="CY530" s="9"/>
      <c r="CZ530" s="9"/>
      <c r="DA530" s="9"/>
      <c r="DB530" s="9"/>
      <c r="DC530" s="9"/>
      <c r="DD530" s="9"/>
      <c r="DE530" s="9"/>
      <c r="DF530" s="9"/>
      <c r="DG530" s="9"/>
    </row>
    <row r="531" ht="13.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  <c r="BO531" s="9"/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  <c r="CA531" s="9"/>
      <c r="CB531" s="9"/>
      <c r="CC531" s="9"/>
      <c r="CD531" s="9"/>
      <c r="CE531" s="9"/>
      <c r="CF531" s="9"/>
      <c r="CG531" s="9"/>
      <c r="CH531" s="9"/>
      <c r="CI531" s="9"/>
      <c r="CJ531" s="9"/>
      <c r="CK531" s="9"/>
      <c r="CL531" s="9"/>
      <c r="CM531" s="9"/>
      <c r="CN531" s="9"/>
      <c r="CO531" s="9"/>
      <c r="CP531" s="9"/>
      <c r="CQ531" s="9"/>
      <c r="CR531" s="9"/>
      <c r="CS531" s="9"/>
      <c r="CT531" s="9"/>
      <c r="CU531" s="9"/>
      <c r="CV531" s="9"/>
      <c r="CW531" s="9"/>
      <c r="CX531" s="9"/>
      <c r="CY531" s="9"/>
      <c r="CZ531" s="9"/>
      <c r="DA531" s="9"/>
      <c r="DB531" s="9"/>
      <c r="DC531" s="9"/>
      <c r="DD531" s="9"/>
      <c r="DE531" s="9"/>
      <c r="DF531" s="9"/>
      <c r="DG531" s="9"/>
    </row>
    <row r="532" ht="13.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  <c r="BO532" s="9"/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  <c r="CA532" s="9"/>
      <c r="CB532" s="9"/>
      <c r="CC532" s="9"/>
      <c r="CD532" s="9"/>
      <c r="CE532" s="9"/>
      <c r="CF532" s="9"/>
      <c r="CG532" s="9"/>
      <c r="CH532" s="9"/>
      <c r="CI532" s="9"/>
      <c r="CJ532" s="9"/>
      <c r="CK532" s="9"/>
      <c r="CL532" s="9"/>
      <c r="CM532" s="9"/>
      <c r="CN532" s="9"/>
      <c r="CO532" s="9"/>
      <c r="CP532" s="9"/>
      <c r="CQ532" s="9"/>
      <c r="CR532" s="9"/>
      <c r="CS532" s="9"/>
      <c r="CT532" s="9"/>
      <c r="CU532" s="9"/>
      <c r="CV532" s="9"/>
      <c r="CW532" s="9"/>
      <c r="CX532" s="9"/>
      <c r="CY532" s="9"/>
      <c r="CZ532" s="9"/>
      <c r="DA532" s="9"/>
      <c r="DB532" s="9"/>
      <c r="DC532" s="9"/>
      <c r="DD532" s="9"/>
      <c r="DE532" s="9"/>
      <c r="DF532" s="9"/>
      <c r="DG532" s="9"/>
    </row>
    <row r="533" ht="13.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  <c r="BO533" s="9"/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  <c r="CA533" s="9"/>
      <c r="CB533" s="9"/>
      <c r="CC533" s="9"/>
      <c r="CD533" s="9"/>
      <c r="CE533" s="9"/>
      <c r="CF533" s="9"/>
      <c r="CG533" s="9"/>
      <c r="CH533" s="9"/>
      <c r="CI533" s="9"/>
      <c r="CJ533" s="9"/>
      <c r="CK533" s="9"/>
      <c r="CL533" s="9"/>
      <c r="CM533" s="9"/>
      <c r="CN533" s="9"/>
      <c r="CO533" s="9"/>
      <c r="CP533" s="9"/>
      <c r="CQ533" s="9"/>
      <c r="CR533" s="9"/>
      <c r="CS533" s="9"/>
      <c r="CT533" s="9"/>
      <c r="CU533" s="9"/>
      <c r="CV533" s="9"/>
      <c r="CW533" s="9"/>
      <c r="CX533" s="9"/>
      <c r="CY533" s="9"/>
      <c r="CZ533" s="9"/>
      <c r="DA533" s="9"/>
      <c r="DB533" s="9"/>
      <c r="DC533" s="9"/>
      <c r="DD533" s="9"/>
      <c r="DE533" s="9"/>
      <c r="DF533" s="9"/>
      <c r="DG533" s="9"/>
    </row>
    <row r="534" ht="13.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  <c r="BO534" s="9"/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  <c r="CA534" s="9"/>
      <c r="CB534" s="9"/>
      <c r="CC534" s="9"/>
      <c r="CD534" s="9"/>
      <c r="CE534" s="9"/>
      <c r="CF534" s="9"/>
      <c r="CG534" s="9"/>
      <c r="CH534" s="9"/>
      <c r="CI534" s="9"/>
      <c r="CJ534" s="9"/>
      <c r="CK534" s="9"/>
      <c r="CL534" s="9"/>
      <c r="CM534" s="9"/>
      <c r="CN534" s="9"/>
      <c r="CO534" s="9"/>
      <c r="CP534" s="9"/>
      <c r="CQ534" s="9"/>
      <c r="CR534" s="9"/>
      <c r="CS534" s="9"/>
      <c r="CT534" s="9"/>
      <c r="CU534" s="9"/>
      <c r="CV534" s="9"/>
      <c r="CW534" s="9"/>
      <c r="CX534" s="9"/>
      <c r="CY534" s="9"/>
      <c r="CZ534" s="9"/>
      <c r="DA534" s="9"/>
      <c r="DB534" s="9"/>
      <c r="DC534" s="9"/>
      <c r="DD534" s="9"/>
      <c r="DE534" s="9"/>
      <c r="DF534" s="9"/>
      <c r="DG534" s="9"/>
    </row>
    <row r="535" ht="13.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  <c r="BO535" s="9"/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  <c r="CA535" s="9"/>
      <c r="CB535" s="9"/>
      <c r="CC535" s="9"/>
      <c r="CD535" s="9"/>
      <c r="CE535" s="9"/>
      <c r="CF535" s="9"/>
      <c r="CG535" s="9"/>
      <c r="CH535" s="9"/>
      <c r="CI535" s="9"/>
      <c r="CJ535" s="9"/>
      <c r="CK535" s="9"/>
      <c r="CL535" s="9"/>
      <c r="CM535" s="9"/>
      <c r="CN535" s="9"/>
      <c r="CO535" s="9"/>
      <c r="CP535" s="9"/>
      <c r="CQ535" s="9"/>
      <c r="CR535" s="9"/>
      <c r="CS535" s="9"/>
      <c r="CT535" s="9"/>
      <c r="CU535" s="9"/>
      <c r="CV535" s="9"/>
      <c r="CW535" s="9"/>
      <c r="CX535" s="9"/>
      <c r="CY535" s="9"/>
      <c r="CZ535" s="9"/>
      <c r="DA535" s="9"/>
      <c r="DB535" s="9"/>
      <c r="DC535" s="9"/>
      <c r="DD535" s="9"/>
      <c r="DE535" s="9"/>
      <c r="DF535" s="9"/>
      <c r="DG535" s="9"/>
    </row>
    <row r="536" ht="13.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  <c r="BO536" s="9"/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  <c r="CA536" s="9"/>
      <c r="CB536" s="9"/>
      <c r="CC536" s="9"/>
      <c r="CD536" s="9"/>
      <c r="CE536" s="9"/>
      <c r="CF536" s="9"/>
      <c r="CG536" s="9"/>
      <c r="CH536" s="9"/>
      <c r="CI536" s="9"/>
      <c r="CJ536" s="9"/>
      <c r="CK536" s="9"/>
      <c r="CL536" s="9"/>
      <c r="CM536" s="9"/>
      <c r="CN536" s="9"/>
      <c r="CO536" s="9"/>
      <c r="CP536" s="9"/>
      <c r="CQ536" s="9"/>
      <c r="CR536" s="9"/>
      <c r="CS536" s="9"/>
      <c r="CT536" s="9"/>
      <c r="CU536" s="9"/>
      <c r="CV536" s="9"/>
      <c r="CW536" s="9"/>
      <c r="CX536" s="9"/>
      <c r="CY536" s="9"/>
      <c r="CZ536" s="9"/>
      <c r="DA536" s="9"/>
      <c r="DB536" s="9"/>
      <c r="DC536" s="9"/>
      <c r="DD536" s="9"/>
      <c r="DE536" s="9"/>
      <c r="DF536" s="9"/>
      <c r="DG536" s="9"/>
    </row>
    <row r="537" ht="13.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  <c r="BO537" s="9"/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  <c r="CA537" s="9"/>
      <c r="CB537" s="9"/>
      <c r="CC537" s="9"/>
      <c r="CD537" s="9"/>
      <c r="CE537" s="9"/>
      <c r="CF537" s="9"/>
      <c r="CG537" s="9"/>
      <c r="CH537" s="9"/>
      <c r="CI537" s="9"/>
      <c r="CJ537" s="9"/>
      <c r="CK537" s="9"/>
      <c r="CL537" s="9"/>
      <c r="CM537" s="9"/>
      <c r="CN537" s="9"/>
      <c r="CO537" s="9"/>
      <c r="CP537" s="9"/>
      <c r="CQ537" s="9"/>
      <c r="CR537" s="9"/>
      <c r="CS537" s="9"/>
      <c r="CT537" s="9"/>
      <c r="CU537" s="9"/>
      <c r="CV537" s="9"/>
      <c r="CW537" s="9"/>
      <c r="CX537" s="9"/>
      <c r="CY537" s="9"/>
      <c r="CZ537" s="9"/>
      <c r="DA537" s="9"/>
      <c r="DB537" s="9"/>
      <c r="DC537" s="9"/>
      <c r="DD537" s="9"/>
      <c r="DE537" s="9"/>
      <c r="DF537" s="9"/>
      <c r="DG537" s="9"/>
    </row>
    <row r="538" ht="13.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  <c r="BO538" s="9"/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  <c r="CA538" s="9"/>
      <c r="CB538" s="9"/>
      <c r="CC538" s="9"/>
      <c r="CD538" s="9"/>
      <c r="CE538" s="9"/>
      <c r="CF538" s="9"/>
      <c r="CG538" s="9"/>
      <c r="CH538" s="9"/>
      <c r="CI538" s="9"/>
      <c r="CJ538" s="9"/>
      <c r="CK538" s="9"/>
      <c r="CL538" s="9"/>
      <c r="CM538" s="9"/>
      <c r="CN538" s="9"/>
      <c r="CO538" s="9"/>
      <c r="CP538" s="9"/>
      <c r="CQ538" s="9"/>
      <c r="CR538" s="9"/>
      <c r="CS538" s="9"/>
      <c r="CT538" s="9"/>
      <c r="CU538" s="9"/>
      <c r="CV538" s="9"/>
      <c r="CW538" s="9"/>
      <c r="CX538" s="9"/>
      <c r="CY538" s="9"/>
      <c r="CZ538" s="9"/>
      <c r="DA538" s="9"/>
      <c r="DB538" s="9"/>
      <c r="DC538" s="9"/>
      <c r="DD538" s="9"/>
      <c r="DE538" s="9"/>
      <c r="DF538" s="9"/>
      <c r="DG538" s="9"/>
    </row>
    <row r="539" ht="13.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  <c r="CA539" s="9"/>
      <c r="CB539" s="9"/>
      <c r="CC539" s="9"/>
      <c r="CD539" s="9"/>
      <c r="CE539" s="9"/>
      <c r="CF539" s="9"/>
      <c r="CG539" s="9"/>
      <c r="CH539" s="9"/>
      <c r="CI539" s="9"/>
      <c r="CJ539" s="9"/>
      <c r="CK539" s="9"/>
      <c r="CL539" s="9"/>
      <c r="CM539" s="9"/>
      <c r="CN539" s="9"/>
      <c r="CO539" s="9"/>
      <c r="CP539" s="9"/>
      <c r="CQ539" s="9"/>
      <c r="CR539" s="9"/>
      <c r="CS539" s="9"/>
      <c r="CT539" s="9"/>
      <c r="CU539" s="9"/>
      <c r="CV539" s="9"/>
      <c r="CW539" s="9"/>
      <c r="CX539" s="9"/>
      <c r="CY539" s="9"/>
      <c r="CZ539" s="9"/>
      <c r="DA539" s="9"/>
      <c r="DB539" s="9"/>
      <c r="DC539" s="9"/>
      <c r="DD539" s="9"/>
      <c r="DE539" s="9"/>
      <c r="DF539" s="9"/>
      <c r="DG539" s="9"/>
    </row>
    <row r="540" ht="13.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  <c r="CA540" s="9"/>
      <c r="CB540" s="9"/>
      <c r="CC540" s="9"/>
      <c r="CD540" s="9"/>
      <c r="CE540" s="9"/>
      <c r="CF540" s="9"/>
      <c r="CG540" s="9"/>
      <c r="CH540" s="9"/>
      <c r="CI540" s="9"/>
      <c r="CJ540" s="9"/>
      <c r="CK540" s="9"/>
      <c r="CL540" s="9"/>
      <c r="CM540" s="9"/>
      <c r="CN540" s="9"/>
      <c r="CO540" s="9"/>
      <c r="CP540" s="9"/>
      <c r="CQ540" s="9"/>
      <c r="CR540" s="9"/>
      <c r="CS540" s="9"/>
      <c r="CT540" s="9"/>
      <c r="CU540" s="9"/>
      <c r="CV540" s="9"/>
      <c r="CW540" s="9"/>
      <c r="CX540" s="9"/>
      <c r="CY540" s="9"/>
      <c r="CZ540" s="9"/>
      <c r="DA540" s="9"/>
      <c r="DB540" s="9"/>
      <c r="DC540" s="9"/>
      <c r="DD540" s="9"/>
      <c r="DE540" s="9"/>
      <c r="DF540" s="9"/>
      <c r="DG540" s="9"/>
    </row>
    <row r="541" ht="13.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  <c r="BO541" s="9"/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  <c r="CA541" s="9"/>
      <c r="CB541" s="9"/>
      <c r="CC541" s="9"/>
      <c r="CD541" s="9"/>
      <c r="CE541" s="9"/>
      <c r="CF541" s="9"/>
      <c r="CG541" s="9"/>
      <c r="CH541" s="9"/>
      <c r="CI541" s="9"/>
      <c r="CJ541" s="9"/>
      <c r="CK541" s="9"/>
      <c r="CL541" s="9"/>
      <c r="CM541" s="9"/>
      <c r="CN541" s="9"/>
      <c r="CO541" s="9"/>
      <c r="CP541" s="9"/>
      <c r="CQ541" s="9"/>
      <c r="CR541" s="9"/>
      <c r="CS541" s="9"/>
      <c r="CT541" s="9"/>
      <c r="CU541" s="9"/>
      <c r="CV541" s="9"/>
      <c r="CW541" s="9"/>
      <c r="CX541" s="9"/>
      <c r="CY541" s="9"/>
      <c r="CZ541" s="9"/>
      <c r="DA541" s="9"/>
      <c r="DB541" s="9"/>
      <c r="DC541" s="9"/>
      <c r="DD541" s="9"/>
      <c r="DE541" s="9"/>
      <c r="DF541" s="9"/>
      <c r="DG541" s="9"/>
    </row>
    <row r="542" ht="13.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  <c r="BO542" s="9"/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  <c r="CA542" s="9"/>
      <c r="CB542" s="9"/>
      <c r="CC542" s="9"/>
      <c r="CD542" s="9"/>
      <c r="CE542" s="9"/>
      <c r="CF542" s="9"/>
      <c r="CG542" s="9"/>
      <c r="CH542" s="9"/>
      <c r="CI542" s="9"/>
      <c r="CJ542" s="9"/>
      <c r="CK542" s="9"/>
      <c r="CL542" s="9"/>
      <c r="CM542" s="9"/>
      <c r="CN542" s="9"/>
      <c r="CO542" s="9"/>
      <c r="CP542" s="9"/>
      <c r="CQ542" s="9"/>
      <c r="CR542" s="9"/>
      <c r="CS542" s="9"/>
      <c r="CT542" s="9"/>
      <c r="CU542" s="9"/>
      <c r="CV542" s="9"/>
      <c r="CW542" s="9"/>
      <c r="CX542" s="9"/>
      <c r="CY542" s="9"/>
      <c r="CZ542" s="9"/>
      <c r="DA542" s="9"/>
      <c r="DB542" s="9"/>
      <c r="DC542" s="9"/>
      <c r="DD542" s="9"/>
      <c r="DE542" s="9"/>
      <c r="DF542" s="9"/>
      <c r="DG542" s="9"/>
    </row>
    <row r="543" ht="13.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  <c r="BO543" s="9"/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  <c r="CA543" s="9"/>
      <c r="CB543" s="9"/>
      <c r="CC543" s="9"/>
      <c r="CD543" s="9"/>
      <c r="CE543" s="9"/>
      <c r="CF543" s="9"/>
      <c r="CG543" s="9"/>
      <c r="CH543" s="9"/>
      <c r="CI543" s="9"/>
      <c r="CJ543" s="9"/>
      <c r="CK543" s="9"/>
      <c r="CL543" s="9"/>
      <c r="CM543" s="9"/>
      <c r="CN543" s="9"/>
      <c r="CO543" s="9"/>
      <c r="CP543" s="9"/>
      <c r="CQ543" s="9"/>
      <c r="CR543" s="9"/>
      <c r="CS543" s="9"/>
      <c r="CT543" s="9"/>
      <c r="CU543" s="9"/>
      <c r="CV543" s="9"/>
      <c r="CW543" s="9"/>
      <c r="CX543" s="9"/>
      <c r="CY543" s="9"/>
      <c r="CZ543" s="9"/>
      <c r="DA543" s="9"/>
      <c r="DB543" s="9"/>
      <c r="DC543" s="9"/>
      <c r="DD543" s="9"/>
      <c r="DE543" s="9"/>
      <c r="DF543" s="9"/>
      <c r="DG543" s="9"/>
    </row>
    <row r="544" ht="13.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  <c r="CA544" s="9"/>
      <c r="CB544" s="9"/>
      <c r="CC544" s="9"/>
      <c r="CD544" s="9"/>
      <c r="CE544" s="9"/>
      <c r="CF544" s="9"/>
      <c r="CG544" s="9"/>
      <c r="CH544" s="9"/>
      <c r="CI544" s="9"/>
      <c r="CJ544" s="9"/>
      <c r="CK544" s="9"/>
      <c r="CL544" s="9"/>
      <c r="CM544" s="9"/>
      <c r="CN544" s="9"/>
      <c r="CO544" s="9"/>
      <c r="CP544" s="9"/>
      <c r="CQ544" s="9"/>
      <c r="CR544" s="9"/>
      <c r="CS544" s="9"/>
      <c r="CT544" s="9"/>
      <c r="CU544" s="9"/>
      <c r="CV544" s="9"/>
      <c r="CW544" s="9"/>
      <c r="CX544" s="9"/>
      <c r="CY544" s="9"/>
      <c r="CZ544" s="9"/>
      <c r="DA544" s="9"/>
      <c r="DB544" s="9"/>
      <c r="DC544" s="9"/>
      <c r="DD544" s="9"/>
      <c r="DE544" s="9"/>
      <c r="DF544" s="9"/>
      <c r="DG544" s="9"/>
    </row>
    <row r="545" ht="13.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  <c r="BO545" s="9"/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  <c r="CA545" s="9"/>
      <c r="CB545" s="9"/>
      <c r="CC545" s="9"/>
      <c r="CD545" s="9"/>
      <c r="CE545" s="9"/>
      <c r="CF545" s="9"/>
      <c r="CG545" s="9"/>
      <c r="CH545" s="9"/>
      <c r="CI545" s="9"/>
      <c r="CJ545" s="9"/>
      <c r="CK545" s="9"/>
      <c r="CL545" s="9"/>
      <c r="CM545" s="9"/>
      <c r="CN545" s="9"/>
      <c r="CO545" s="9"/>
      <c r="CP545" s="9"/>
      <c r="CQ545" s="9"/>
      <c r="CR545" s="9"/>
      <c r="CS545" s="9"/>
      <c r="CT545" s="9"/>
      <c r="CU545" s="9"/>
      <c r="CV545" s="9"/>
      <c r="CW545" s="9"/>
      <c r="CX545" s="9"/>
      <c r="CY545" s="9"/>
      <c r="CZ545" s="9"/>
      <c r="DA545" s="9"/>
      <c r="DB545" s="9"/>
      <c r="DC545" s="9"/>
      <c r="DD545" s="9"/>
      <c r="DE545" s="9"/>
      <c r="DF545" s="9"/>
      <c r="DG545" s="9"/>
    </row>
    <row r="546" ht="13.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  <c r="BO546" s="9"/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  <c r="CA546" s="9"/>
      <c r="CB546" s="9"/>
      <c r="CC546" s="9"/>
      <c r="CD546" s="9"/>
      <c r="CE546" s="9"/>
      <c r="CF546" s="9"/>
      <c r="CG546" s="9"/>
      <c r="CH546" s="9"/>
      <c r="CI546" s="9"/>
      <c r="CJ546" s="9"/>
      <c r="CK546" s="9"/>
      <c r="CL546" s="9"/>
      <c r="CM546" s="9"/>
      <c r="CN546" s="9"/>
      <c r="CO546" s="9"/>
      <c r="CP546" s="9"/>
      <c r="CQ546" s="9"/>
      <c r="CR546" s="9"/>
      <c r="CS546" s="9"/>
      <c r="CT546" s="9"/>
      <c r="CU546" s="9"/>
      <c r="CV546" s="9"/>
      <c r="CW546" s="9"/>
      <c r="CX546" s="9"/>
      <c r="CY546" s="9"/>
      <c r="CZ546" s="9"/>
      <c r="DA546" s="9"/>
      <c r="DB546" s="9"/>
      <c r="DC546" s="9"/>
      <c r="DD546" s="9"/>
      <c r="DE546" s="9"/>
      <c r="DF546" s="9"/>
      <c r="DG546" s="9"/>
    </row>
    <row r="547" ht="13.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  <c r="BO547" s="9"/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  <c r="CA547" s="9"/>
      <c r="CB547" s="9"/>
      <c r="CC547" s="9"/>
      <c r="CD547" s="9"/>
      <c r="CE547" s="9"/>
      <c r="CF547" s="9"/>
      <c r="CG547" s="9"/>
      <c r="CH547" s="9"/>
      <c r="CI547" s="9"/>
      <c r="CJ547" s="9"/>
      <c r="CK547" s="9"/>
      <c r="CL547" s="9"/>
      <c r="CM547" s="9"/>
      <c r="CN547" s="9"/>
      <c r="CO547" s="9"/>
      <c r="CP547" s="9"/>
      <c r="CQ547" s="9"/>
      <c r="CR547" s="9"/>
      <c r="CS547" s="9"/>
      <c r="CT547" s="9"/>
      <c r="CU547" s="9"/>
      <c r="CV547" s="9"/>
      <c r="CW547" s="9"/>
      <c r="CX547" s="9"/>
      <c r="CY547" s="9"/>
      <c r="CZ547" s="9"/>
      <c r="DA547" s="9"/>
      <c r="DB547" s="9"/>
      <c r="DC547" s="9"/>
      <c r="DD547" s="9"/>
      <c r="DE547" s="9"/>
      <c r="DF547" s="9"/>
      <c r="DG547" s="9"/>
    </row>
    <row r="548" ht="13.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  <c r="BO548" s="9"/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  <c r="CA548" s="9"/>
      <c r="CB548" s="9"/>
      <c r="CC548" s="9"/>
      <c r="CD548" s="9"/>
      <c r="CE548" s="9"/>
      <c r="CF548" s="9"/>
      <c r="CG548" s="9"/>
      <c r="CH548" s="9"/>
      <c r="CI548" s="9"/>
      <c r="CJ548" s="9"/>
      <c r="CK548" s="9"/>
      <c r="CL548" s="9"/>
      <c r="CM548" s="9"/>
      <c r="CN548" s="9"/>
      <c r="CO548" s="9"/>
      <c r="CP548" s="9"/>
      <c r="CQ548" s="9"/>
      <c r="CR548" s="9"/>
      <c r="CS548" s="9"/>
      <c r="CT548" s="9"/>
      <c r="CU548" s="9"/>
      <c r="CV548" s="9"/>
      <c r="CW548" s="9"/>
      <c r="CX548" s="9"/>
      <c r="CY548" s="9"/>
      <c r="CZ548" s="9"/>
      <c r="DA548" s="9"/>
      <c r="DB548" s="9"/>
      <c r="DC548" s="9"/>
      <c r="DD548" s="9"/>
      <c r="DE548" s="9"/>
      <c r="DF548" s="9"/>
      <c r="DG548" s="9"/>
    </row>
    <row r="549" ht="13.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  <c r="BO549" s="9"/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  <c r="CA549" s="9"/>
      <c r="CB549" s="9"/>
      <c r="CC549" s="9"/>
      <c r="CD549" s="9"/>
      <c r="CE549" s="9"/>
      <c r="CF549" s="9"/>
      <c r="CG549" s="9"/>
      <c r="CH549" s="9"/>
      <c r="CI549" s="9"/>
      <c r="CJ549" s="9"/>
      <c r="CK549" s="9"/>
      <c r="CL549" s="9"/>
      <c r="CM549" s="9"/>
      <c r="CN549" s="9"/>
      <c r="CO549" s="9"/>
      <c r="CP549" s="9"/>
      <c r="CQ549" s="9"/>
      <c r="CR549" s="9"/>
      <c r="CS549" s="9"/>
      <c r="CT549" s="9"/>
      <c r="CU549" s="9"/>
      <c r="CV549" s="9"/>
      <c r="CW549" s="9"/>
      <c r="CX549" s="9"/>
      <c r="CY549" s="9"/>
      <c r="CZ549" s="9"/>
      <c r="DA549" s="9"/>
      <c r="DB549" s="9"/>
      <c r="DC549" s="9"/>
      <c r="DD549" s="9"/>
      <c r="DE549" s="9"/>
      <c r="DF549" s="9"/>
      <c r="DG549" s="9"/>
    </row>
    <row r="550" ht="13.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  <c r="BO550" s="9"/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  <c r="CA550" s="9"/>
      <c r="CB550" s="9"/>
      <c r="CC550" s="9"/>
      <c r="CD550" s="9"/>
      <c r="CE550" s="9"/>
      <c r="CF550" s="9"/>
      <c r="CG550" s="9"/>
      <c r="CH550" s="9"/>
      <c r="CI550" s="9"/>
      <c r="CJ550" s="9"/>
      <c r="CK550" s="9"/>
      <c r="CL550" s="9"/>
      <c r="CM550" s="9"/>
      <c r="CN550" s="9"/>
      <c r="CO550" s="9"/>
      <c r="CP550" s="9"/>
      <c r="CQ550" s="9"/>
      <c r="CR550" s="9"/>
      <c r="CS550" s="9"/>
      <c r="CT550" s="9"/>
      <c r="CU550" s="9"/>
      <c r="CV550" s="9"/>
      <c r="CW550" s="9"/>
      <c r="CX550" s="9"/>
      <c r="CY550" s="9"/>
      <c r="CZ550" s="9"/>
      <c r="DA550" s="9"/>
      <c r="DB550" s="9"/>
      <c r="DC550" s="9"/>
      <c r="DD550" s="9"/>
      <c r="DE550" s="9"/>
      <c r="DF550" s="9"/>
      <c r="DG550" s="9"/>
    </row>
    <row r="551" ht="13.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  <c r="BO551" s="9"/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  <c r="CA551" s="9"/>
      <c r="CB551" s="9"/>
      <c r="CC551" s="9"/>
      <c r="CD551" s="9"/>
      <c r="CE551" s="9"/>
      <c r="CF551" s="9"/>
      <c r="CG551" s="9"/>
      <c r="CH551" s="9"/>
      <c r="CI551" s="9"/>
      <c r="CJ551" s="9"/>
      <c r="CK551" s="9"/>
      <c r="CL551" s="9"/>
      <c r="CM551" s="9"/>
      <c r="CN551" s="9"/>
      <c r="CO551" s="9"/>
      <c r="CP551" s="9"/>
      <c r="CQ551" s="9"/>
      <c r="CR551" s="9"/>
      <c r="CS551" s="9"/>
      <c r="CT551" s="9"/>
      <c r="CU551" s="9"/>
      <c r="CV551" s="9"/>
      <c r="CW551" s="9"/>
      <c r="CX551" s="9"/>
      <c r="CY551" s="9"/>
      <c r="CZ551" s="9"/>
      <c r="DA551" s="9"/>
      <c r="DB551" s="9"/>
      <c r="DC551" s="9"/>
      <c r="DD551" s="9"/>
      <c r="DE551" s="9"/>
      <c r="DF551" s="9"/>
      <c r="DG551" s="9"/>
    </row>
    <row r="552" ht="13.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  <c r="CA552" s="9"/>
      <c r="CB552" s="9"/>
      <c r="CC552" s="9"/>
      <c r="CD552" s="9"/>
      <c r="CE552" s="9"/>
      <c r="CF552" s="9"/>
      <c r="CG552" s="9"/>
      <c r="CH552" s="9"/>
      <c r="CI552" s="9"/>
      <c r="CJ552" s="9"/>
      <c r="CK552" s="9"/>
      <c r="CL552" s="9"/>
      <c r="CM552" s="9"/>
      <c r="CN552" s="9"/>
      <c r="CO552" s="9"/>
      <c r="CP552" s="9"/>
      <c r="CQ552" s="9"/>
      <c r="CR552" s="9"/>
      <c r="CS552" s="9"/>
      <c r="CT552" s="9"/>
      <c r="CU552" s="9"/>
      <c r="CV552" s="9"/>
      <c r="CW552" s="9"/>
      <c r="CX552" s="9"/>
      <c r="CY552" s="9"/>
      <c r="CZ552" s="9"/>
      <c r="DA552" s="9"/>
      <c r="DB552" s="9"/>
      <c r="DC552" s="9"/>
      <c r="DD552" s="9"/>
      <c r="DE552" s="9"/>
      <c r="DF552" s="9"/>
      <c r="DG552" s="9"/>
    </row>
    <row r="553" ht="13.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  <c r="BO553" s="9"/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  <c r="CA553" s="9"/>
      <c r="CB553" s="9"/>
      <c r="CC553" s="9"/>
      <c r="CD553" s="9"/>
      <c r="CE553" s="9"/>
      <c r="CF553" s="9"/>
      <c r="CG553" s="9"/>
      <c r="CH553" s="9"/>
      <c r="CI553" s="9"/>
      <c r="CJ553" s="9"/>
      <c r="CK553" s="9"/>
      <c r="CL553" s="9"/>
      <c r="CM553" s="9"/>
      <c r="CN553" s="9"/>
      <c r="CO553" s="9"/>
      <c r="CP553" s="9"/>
      <c r="CQ553" s="9"/>
      <c r="CR553" s="9"/>
      <c r="CS553" s="9"/>
      <c r="CT553" s="9"/>
      <c r="CU553" s="9"/>
      <c r="CV553" s="9"/>
      <c r="CW553" s="9"/>
      <c r="CX553" s="9"/>
      <c r="CY553" s="9"/>
      <c r="CZ553" s="9"/>
      <c r="DA553" s="9"/>
      <c r="DB553" s="9"/>
      <c r="DC553" s="9"/>
      <c r="DD553" s="9"/>
      <c r="DE553" s="9"/>
      <c r="DF553" s="9"/>
      <c r="DG553" s="9"/>
    </row>
    <row r="554" ht="13.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  <c r="BO554" s="9"/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  <c r="CA554" s="9"/>
      <c r="CB554" s="9"/>
      <c r="CC554" s="9"/>
      <c r="CD554" s="9"/>
      <c r="CE554" s="9"/>
      <c r="CF554" s="9"/>
      <c r="CG554" s="9"/>
      <c r="CH554" s="9"/>
      <c r="CI554" s="9"/>
      <c r="CJ554" s="9"/>
      <c r="CK554" s="9"/>
      <c r="CL554" s="9"/>
      <c r="CM554" s="9"/>
      <c r="CN554" s="9"/>
      <c r="CO554" s="9"/>
      <c r="CP554" s="9"/>
      <c r="CQ554" s="9"/>
      <c r="CR554" s="9"/>
      <c r="CS554" s="9"/>
      <c r="CT554" s="9"/>
      <c r="CU554" s="9"/>
      <c r="CV554" s="9"/>
      <c r="CW554" s="9"/>
      <c r="CX554" s="9"/>
      <c r="CY554" s="9"/>
      <c r="CZ554" s="9"/>
      <c r="DA554" s="9"/>
      <c r="DB554" s="9"/>
      <c r="DC554" s="9"/>
      <c r="DD554" s="9"/>
      <c r="DE554" s="9"/>
      <c r="DF554" s="9"/>
      <c r="DG554" s="9"/>
    </row>
    <row r="555" ht="13.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  <c r="BO555" s="9"/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  <c r="CA555" s="9"/>
      <c r="CB555" s="9"/>
      <c r="CC555" s="9"/>
      <c r="CD555" s="9"/>
      <c r="CE555" s="9"/>
      <c r="CF555" s="9"/>
      <c r="CG555" s="9"/>
      <c r="CH555" s="9"/>
      <c r="CI555" s="9"/>
      <c r="CJ555" s="9"/>
      <c r="CK555" s="9"/>
      <c r="CL555" s="9"/>
      <c r="CM555" s="9"/>
      <c r="CN555" s="9"/>
      <c r="CO555" s="9"/>
      <c r="CP555" s="9"/>
      <c r="CQ555" s="9"/>
      <c r="CR555" s="9"/>
      <c r="CS555" s="9"/>
      <c r="CT555" s="9"/>
      <c r="CU555" s="9"/>
      <c r="CV555" s="9"/>
      <c r="CW555" s="9"/>
      <c r="CX555" s="9"/>
      <c r="CY555" s="9"/>
      <c r="CZ555" s="9"/>
      <c r="DA555" s="9"/>
      <c r="DB555" s="9"/>
      <c r="DC555" s="9"/>
      <c r="DD555" s="9"/>
      <c r="DE555" s="9"/>
      <c r="DF555" s="9"/>
      <c r="DG555" s="9"/>
    </row>
    <row r="556" ht="13.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  <c r="BO556" s="9"/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  <c r="CA556" s="9"/>
      <c r="CB556" s="9"/>
      <c r="CC556" s="9"/>
      <c r="CD556" s="9"/>
      <c r="CE556" s="9"/>
      <c r="CF556" s="9"/>
      <c r="CG556" s="9"/>
      <c r="CH556" s="9"/>
      <c r="CI556" s="9"/>
      <c r="CJ556" s="9"/>
      <c r="CK556" s="9"/>
      <c r="CL556" s="9"/>
      <c r="CM556" s="9"/>
      <c r="CN556" s="9"/>
      <c r="CO556" s="9"/>
      <c r="CP556" s="9"/>
      <c r="CQ556" s="9"/>
      <c r="CR556" s="9"/>
      <c r="CS556" s="9"/>
      <c r="CT556" s="9"/>
      <c r="CU556" s="9"/>
      <c r="CV556" s="9"/>
      <c r="CW556" s="9"/>
      <c r="CX556" s="9"/>
      <c r="CY556" s="9"/>
      <c r="CZ556" s="9"/>
      <c r="DA556" s="9"/>
      <c r="DB556" s="9"/>
      <c r="DC556" s="9"/>
      <c r="DD556" s="9"/>
      <c r="DE556" s="9"/>
      <c r="DF556" s="9"/>
      <c r="DG556" s="9"/>
    </row>
    <row r="557" ht="13.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  <c r="BO557" s="9"/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  <c r="CA557" s="9"/>
      <c r="CB557" s="9"/>
      <c r="CC557" s="9"/>
      <c r="CD557" s="9"/>
      <c r="CE557" s="9"/>
      <c r="CF557" s="9"/>
      <c r="CG557" s="9"/>
      <c r="CH557" s="9"/>
      <c r="CI557" s="9"/>
      <c r="CJ557" s="9"/>
      <c r="CK557" s="9"/>
      <c r="CL557" s="9"/>
      <c r="CM557" s="9"/>
      <c r="CN557" s="9"/>
      <c r="CO557" s="9"/>
      <c r="CP557" s="9"/>
      <c r="CQ557" s="9"/>
      <c r="CR557" s="9"/>
      <c r="CS557" s="9"/>
      <c r="CT557" s="9"/>
      <c r="CU557" s="9"/>
      <c r="CV557" s="9"/>
      <c r="CW557" s="9"/>
      <c r="CX557" s="9"/>
      <c r="CY557" s="9"/>
      <c r="CZ557" s="9"/>
      <c r="DA557" s="9"/>
      <c r="DB557" s="9"/>
      <c r="DC557" s="9"/>
      <c r="DD557" s="9"/>
      <c r="DE557" s="9"/>
      <c r="DF557" s="9"/>
      <c r="DG557" s="9"/>
    </row>
    <row r="558" ht="13.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  <c r="BO558" s="9"/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  <c r="CA558" s="9"/>
      <c r="CB558" s="9"/>
      <c r="CC558" s="9"/>
      <c r="CD558" s="9"/>
      <c r="CE558" s="9"/>
      <c r="CF558" s="9"/>
      <c r="CG558" s="9"/>
      <c r="CH558" s="9"/>
      <c r="CI558" s="9"/>
      <c r="CJ558" s="9"/>
      <c r="CK558" s="9"/>
      <c r="CL558" s="9"/>
      <c r="CM558" s="9"/>
      <c r="CN558" s="9"/>
      <c r="CO558" s="9"/>
      <c r="CP558" s="9"/>
      <c r="CQ558" s="9"/>
      <c r="CR558" s="9"/>
      <c r="CS558" s="9"/>
      <c r="CT558" s="9"/>
      <c r="CU558" s="9"/>
      <c r="CV558" s="9"/>
      <c r="CW558" s="9"/>
      <c r="CX558" s="9"/>
      <c r="CY558" s="9"/>
      <c r="CZ558" s="9"/>
      <c r="DA558" s="9"/>
      <c r="DB558" s="9"/>
      <c r="DC558" s="9"/>
      <c r="DD558" s="9"/>
      <c r="DE558" s="9"/>
      <c r="DF558" s="9"/>
      <c r="DG558" s="9"/>
    </row>
    <row r="559" ht="13.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  <c r="BO559" s="9"/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  <c r="CA559" s="9"/>
      <c r="CB559" s="9"/>
      <c r="CC559" s="9"/>
      <c r="CD559" s="9"/>
      <c r="CE559" s="9"/>
      <c r="CF559" s="9"/>
      <c r="CG559" s="9"/>
      <c r="CH559" s="9"/>
      <c r="CI559" s="9"/>
      <c r="CJ559" s="9"/>
      <c r="CK559" s="9"/>
      <c r="CL559" s="9"/>
      <c r="CM559" s="9"/>
      <c r="CN559" s="9"/>
      <c r="CO559" s="9"/>
      <c r="CP559" s="9"/>
      <c r="CQ559" s="9"/>
      <c r="CR559" s="9"/>
      <c r="CS559" s="9"/>
      <c r="CT559" s="9"/>
      <c r="CU559" s="9"/>
      <c r="CV559" s="9"/>
      <c r="CW559" s="9"/>
      <c r="CX559" s="9"/>
      <c r="CY559" s="9"/>
      <c r="CZ559" s="9"/>
      <c r="DA559" s="9"/>
      <c r="DB559" s="9"/>
      <c r="DC559" s="9"/>
      <c r="DD559" s="9"/>
      <c r="DE559" s="9"/>
      <c r="DF559" s="9"/>
      <c r="DG559" s="9"/>
    </row>
    <row r="560" ht="13.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  <c r="BO560" s="9"/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  <c r="CA560" s="9"/>
      <c r="CB560" s="9"/>
      <c r="CC560" s="9"/>
      <c r="CD560" s="9"/>
      <c r="CE560" s="9"/>
      <c r="CF560" s="9"/>
      <c r="CG560" s="9"/>
      <c r="CH560" s="9"/>
      <c r="CI560" s="9"/>
      <c r="CJ560" s="9"/>
      <c r="CK560" s="9"/>
      <c r="CL560" s="9"/>
      <c r="CM560" s="9"/>
      <c r="CN560" s="9"/>
      <c r="CO560" s="9"/>
      <c r="CP560" s="9"/>
      <c r="CQ560" s="9"/>
      <c r="CR560" s="9"/>
      <c r="CS560" s="9"/>
      <c r="CT560" s="9"/>
      <c r="CU560" s="9"/>
      <c r="CV560" s="9"/>
      <c r="CW560" s="9"/>
      <c r="CX560" s="9"/>
      <c r="CY560" s="9"/>
      <c r="CZ560" s="9"/>
      <c r="DA560" s="9"/>
      <c r="DB560" s="9"/>
      <c r="DC560" s="9"/>
      <c r="DD560" s="9"/>
      <c r="DE560" s="9"/>
      <c r="DF560" s="9"/>
      <c r="DG560" s="9"/>
    </row>
    <row r="561" ht="13.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  <c r="BO561" s="9"/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  <c r="CA561" s="9"/>
      <c r="CB561" s="9"/>
      <c r="CC561" s="9"/>
      <c r="CD561" s="9"/>
      <c r="CE561" s="9"/>
      <c r="CF561" s="9"/>
      <c r="CG561" s="9"/>
      <c r="CH561" s="9"/>
      <c r="CI561" s="9"/>
      <c r="CJ561" s="9"/>
      <c r="CK561" s="9"/>
      <c r="CL561" s="9"/>
      <c r="CM561" s="9"/>
      <c r="CN561" s="9"/>
      <c r="CO561" s="9"/>
      <c r="CP561" s="9"/>
      <c r="CQ561" s="9"/>
      <c r="CR561" s="9"/>
      <c r="CS561" s="9"/>
      <c r="CT561" s="9"/>
      <c r="CU561" s="9"/>
      <c r="CV561" s="9"/>
      <c r="CW561" s="9"/>
      <c r="CX561" s="9"/>
      <c r="CY561" s="9"/>
      <c r="CZ561" s="9"/>
      <c r="DA561" s="9"/>
      <c r="DB561" s="9"/>
      <c r="DC561" s="9"/>
      <c r="DD561" s="9"/>
      <c r="DE561" s="9"/>
      <c r="DF561" s="9"/>
      <c r="DG561" s="9"/>
    </row>
    <row r="562" ht="13.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  <c r="BO562" s="9"/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  <c r="CA562" s="9"/>
      <c r="CB562" s="9"/>
      <c r="CC562" s="9"/>
      <c r="CD562" s="9"/>
      <c r="CE562" s="9"/>
      <c r="CF562" s="9"/>
      <c r="CG562" s="9"/>
      <c r="CH562" s="9"/>
      <c r="CI562" s="9"/>
      <c r="CJ562" s="9"/>
      <c r="CK562" s="9"/>
      <c r="CL562" s="9"/>
      <c r="CM562" s="9"/>
      <c r="CN562" s="9"/>
      <c r="CO562" s="9"/>
      <c r="CP562" s="9"/>
      <c r="CQ562" s="9"/>
      <c r="CR562" s="9"/>
      <c r="CS562" s="9"/>
      <c r="CT562" s="9"/>
      <c r="CU562" s="9"/>
      <c r="CV562" s="9"/>
      <c r="CW562" s="9"/>
      <c r="CX562" s="9"/>
      <c r="CY562" s="9"/>
      <c r="CZ562" s="9"/>
      <c r="DA562" s="9"/>
      <c r="DB562" s="9"/>
      <c r="DC562" s="9"/>
      <c r="DD562" s="9"/>
      <c r="DE562" s="9"/>
      <c r="DF562" s="9"/>
      <c r="DG562" s="9"/>
    </row>
    <row r="563" ht="13.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  <c r="BO563" s="9"/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  <c r="CA563" s="9"/>
      <c r="CB563" s="9"/>
      <c r="CC563" s="9"/>
      <c r="CD563" s="9"/>
      <c r="CE563" s="9"/>
      <c r="CF563" s="9"/>
      <c r="CG563" s="9"/>
      <c r="CH563" s="9"/>
      <c r="CI563" s="9"/>
      <c r="CJ563" s="9"/>
      <c r="CK563" s="9"/>
      <c r="CL563" s="9"/>
      <c r="CM563" s="9"/>
      <c r="CN563" s="9"/>
      <c r="CO563" s="9"/>
      <c r="CP563" s="9"/>
      <c r="CQ563" s="9"/>
      <c r="CR563" s="9"/>
      <c r="CS563" s="9"/>
      <c r="CT563" s="9"/>
      <c r="CU563" s="9"/>
      <c r="CV563" s="9"/>
      <c r="CW563" s="9"/>
      <c r="CX563" s="9"/>
      <c r="CY563" s="9"/>
      <c r="CZ563" s="9"/>
      <c r="DA563" s="9"/>
      <c r="DB563" s="9"/>
      <c r="DC563" s="9"/>
      <c r="DD563" s="9"/>
      <c r="DE563" s="9"/>
      <c r="DF563" s="9"/>
      <c r="DG563" s="9"/>
    </row>
    <row r="564" ht="13.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  <c r="BO564" s="9"/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  <c r="CA564" s="9"/>
      <c r="CB564" s="9"/>
      <c r="CC564" s="9"/>
      <c r="CD564" s="9"/>
      <c r="CE564" s="9"/>
      <c r="CF564" s="9"/>
      <c r="CG564" s="9"/>
      <c r="CH564" s="9"/>
      <c r="CI564" s="9"/>
      <c r="CJ564" s="9"/>
      <c r="CK564" s="9"/>
      <c r="CL564" s="9"/>
      <c r="CM564" s="9"/>
      <c r="CN564" s="9"/>
      <c r="CO564" s="9"/>
      <c r="CP564" s="9"/>
      <c r="CQ564" s="9"/>
      <c r="CR564" s="9"/>
      <c r="CS564" s="9"/>
      <c r="CT564" s="9"/>
      <c r="CU564" s="9"/>
      <c r="CV564" s="9"/>
      <c r="CW564" s="9"/>
      <c r="CX564" s="9"/>
      <c r="CY564" s="9"/>
      <c r="CZ564" s="9"/>
      <c r="DA564" s="9"/>
      <c r="DB564" s="9"/>
      <c r="DC564" s="9"/>
      <c r="DD564" s="9"/>
      <c r="DE564" s="9"/>
      <c r="DF564" s="9"/>
      <c r="DG564" s="9"/>
    </row>
    <row r="565" ht="13.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  <c r="BO565" s="9"/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  <c r="CA565" s="9"/>
      <c r="CB565" s="9"/>
      <c r="CC565" s="9"/>
      <c r="CD565" s="9"/>
      <c r="CE565" s="9"/>
      <c r="CF565" s="9"/>
      <c r="CG565" s="9"/>
      <c r="CH565" s="9"/>
      <c r="CI565" s="9"/>
      <c r="CJ565" s="9"/>
      <c r="CK565" s="9"/>
      <c r="CL565" s="9"/>
      <c r="CM565" s="9"/>
      <c r="CN565" s="9"/>
      <c r="CO565" s="9"/>
      <c r="CP565" s="9"/>
      <c r="CQ565" s="9"/>
      <c r="CR565" s="9"/>
      <c r="CS565" s="9"/>
      <c r="CT565" s="9"/>
      <c r="CU565" s="9"/>
      <c r="CV565" s="9"/>
      <c r="CW565" s="9"/>
      <c r="CX565" s="9"/>
      <c r="CY565" s="9"/>
      <c r="CZ565" s="9"/>
      <c r="DA565" s="9"/>
      <c r="DB565" s="9"/>
      <c r="DC565" s="9"/>
      <c r="DD565" s="9"/>
      <c r="DE565" s="9"/>
      <c r="DF565" s="9"/>
      <c r="DG565" s="9"/>
    </row>
    <row r="566" ht="13.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  <c r="BO566" s="9"/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  <c r="CA566" s="9"/>
      <c r="CB566" s="9"/>
      <c r="CC566" s="9"/>
      <c r="CD566" s="9"/>
      <c r="CE566" s="9"/>
      <c r="CF566" s="9"/>
      <c r="CG566" s="9"/>
      <c r="CH566" s="9"/>
      <c r="CI566" s="9"/>
      <c r="CJ566" s="9"/>
      <c r="CK566" s="9"/>
      <c r="CL566" s="9"/>
      <c r="CM566" s="9"/>
      <c r="CN566" s="9"/>
      <c r="CO566" s="9"/>
      <c r="CP566" s="9"/>
      <c r="CQ566" s="9"/>
      <c r="CR566" s="9"/>
      <c r="CS566" s="9"/>
      <c r="CT566" s="9"/>
      <c r="CU566" s="9"/>
      <c r="CV566" s="9"/>
      <c r="CW566" s="9"/>
      <c r="CX566" s="9"/>
      <c r="CY566" s="9"/>
      <c r="CZ566" s="9"/>
      <c r="DA566" s="9"/>
      <c r="DB566" s="9"/>
      <c r="DC566" s="9"/>
      <c r="DD566" s="9"/>
      <c r="DE566" s="9"/>
      <c r="DF566" s="9"/>
      <c r="DG566" s="9"/>
    </row>
    <row r="567" ht="13.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  <c r="BO567" s="9"/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  <c r="CA567" s="9"/>
      <c r="CB567" s="9"/>
      <c r="CC567" s="9"/>
      <c r="CD567" s="9"/>
      <c r="CE567" s="9"/>
      <c r="CF567" s="9"/>
      <c r="CG567" s="9"/>
      <c r="CH567" s="9"/>
      <c r="CI567" s="9"/>
      <c r="CJ567" s="9"/>
      <c r="CK567" s="9"/>
      <c r="CL567" s="9"/>
      <c r="CM567" s="9"/>
      <c r="CN567" s="9"/>
      <c r="CO567" s="9"/>
      <c r="CP567" s="9"/>
      <c r="CQ567" s="9"/>
      <c r="CR567" s="9"/>
      <c r="CS567" s="9"/>
      <c r="CT567" s="9"/>
      <c r="CU567" s="9"/>
      <c r="CV567" s="9"/>
      <c r="CW567" s="9"/>
      <c r="CX567" s="9"/>
      <c r="CY567" s="9"/>
      <c r="CZ567" s="9"/>
      <c r="DA567" s="9"/>
      <c r="DB567" s="9"/>
      <c r="DC567" s="9"/>
      <c r="DD567" s="9"/>
      <c r="DE567" s="9"/>
      <c r="DF567" s="9"/>
      <c r="DG567" s="9"/>
    </row>
    <row r="568" ht="13.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  <c r="CA568" s="9"/>
      <c r="CB568" s="9"/>
      <c r="CC568" s="9"/>
      <c r="CD568" s="9"/>
      <c r="CE568" s="9"/>
      <c r="CF568" s="9"/>
      <c r="CG568" s="9"/>
      <c r="CH568" s="9"/>
      <c r="CI568" s="9"/>
      <c r="CJ568" s="9"/>
      <c r="CK568" s="9"/>
      <c r="CL568" s="9"/>
      <c r="CM568" s="9"/>
      <c r="CN568" s="9"/>
      <c r="CO568" s="9"/>
      <c r="CP568" s="9"/>
      <c r="CQ568" s="9"/>
      <c r="CR568" s="9"/>
      <c r="CS568" s="9"/>
      <c r="CT568" s="9"/>
      <c r="CU568" s="9"/>
      <c r="CV568" s="9"/>
      <c r="CW568" s="9"/>
      <c r="CX568" s="9"/>
      <c r="CY568" s="9"/>
      <c r="CZ568" s="9"/>
      <c r="DA568" s="9"/>
      <c r="DB568" s="9"/>
      <c r="DC568" s="9"/>
      <c r="DD568" s="9"/>
      <c r="DE568" s="9"/>
      <c r="DF568" s="9"/>
      <c r="DG568" s="9"/>
    </row>
    <row r="569" ht="13.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  <c r="CA569" s="9"/>
      <c r="CB569" s="9"/>
      <c r="CC569" s="9"/>
      <c r="CD569" s="9"/>
      <c r="CE569" s="9"/>
      <c r="CF569" s="9"/>
      <c r="CG569" s="9"/>
      <c r="CH569" s="9"/>
      <c r="CI569" s="9"/>
      <c r="CJ569" s="9"/>
      <c r="CK569" s="9"/>
      <c r="CL569" s="9"/>
      <c r="CM569" s="9"/>
      <c r="CN569" s="9"/>
      <c r="CO569" s="9"/>
      <c r="CP569" s="9"/>
      <c r="CQ569" s="9"/>
      <c r="CR569" s="9"/>
      <c r="CS569" s="9"/>
      <c r="CT569" s="9"/>
      <c r="CU569" s="9"/>
      <c r="CV569" s="9"/>
      <c r="CW569" s="9"/>
      <c r="CX569" s="9"/>
      <c r="CY569" s="9"/>
      <c r="CZ569" s="9"/>
      <c r="DA569" s="9"/>
      <c r="DB569" s="9"/>
      <c r="DC569" s="9"/>
      <c r="DD569" s="9"/>
      <c r="DE569" s="9"/>
      <c r="DF569" s="9"/>
      <c r="DG569" s="9"/>
    </row>
    <row r="570" ht="13.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  <c r="BO570" s="9"/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  <c r="CA570" s="9"/>
      <c r="CB570" s="9"/>
      <c r="CC570" s="9"/>
      <c r="CD570" s="9"/>
      <c r="CE570" s="9"/>
      <c r="CF570" s="9"/>
      <c r="CG570" s="9"/>
      <c r="CH570" s="9"/>
      <c r="CI570" s="9"/>
      <c r="CJ570" s="9"/>
      <c r="CK570" s="9"/>
      <c r="CL570" s="9"/>
      <c r="CM570" s="9"/>
      <c r="CN570" s="9"/>
      <c r="CO570" s="9"/>
      <c r="CP570" s="9"/>
      <c r="CQ570" s="9"/>
      <c r="CR570" s="9"/>
      <c r="CS570" s="9"/>
      <c r="CT570" s="9"/>
      <c r="CU570" s="9"/>
      <c r="CV570" s="9"/>
      <c r="CW570" s="9"/>
      <c r="CX570" s="9"/>
      <c r="CY570" s="9"/>
      <c r="CZ570" s="9"/>
      <c r="DA570" s="9"/>
      <c r="DB570" s="9"/>
      <c r="DC570" s="9"/>
      <c r="DD570" s="9"/>
      <c r="DE570" s="9"/>
      <c r="DF570" s="9"/>
      <c r="DG570" s="9"/>
    </row>
    <row r="571" ht="13.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9"/>
      <c r="CB571" s="9"/>
      <c r="CC571" s="9"/>
      <c r="CD571" s="9"/>
      <c r="CE571" s="9"/>
      <c r="CF571" s="9"/>
      <c r="CG571" s="9"/>
      <c r="CH571" s="9"/>
      <c r="CI571" s="9"/>
      <c r="CJ571" s="9"/>
      <c r="CK571" s="9"/>
      <c r="CL571" s="9"/>
      <c r="CM571" s="9"/>
      <c r="CN571" s="9"/>
      <c r="CO571" s="9"/>
      <c r="CP571" s="9"/>
      <c r="CQ571" s="9"/>
      <c r="CR571" s="9"/>
      <c r="CS571" s="9"/>
      <c r="CT571" s="9"/>
      <c r="CU571" s="9"/>
      <c r="CV571" s="9"/>
      <c r="CW571" s="9"/>
      <c r="CX571" s="9"/>
      <c r="CY571" s="9"/>
      <c r="CZ571" s="9"/>
      <c r="DA571" s="9"/>
      <c r="DB571" s="9"/>
      <c r="DC571" s="9"/>
      <c r="DD571" s="9"/>
      <c r="DE571" s="9"/>
      <c r="DF571" s="9"/>
      <c r="DG571" s="9"/>
    </row>
    <row r="572" ht="13.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  <c r="BO572" s="9"/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  <c r="CA572" s="9"/>
      <c r="CB572" s="9"/>
      <c r="CC572" s="9"/>
      <c r="CD572" s="9"/>
      <c r="CE572" s="9"/>
      <c r="CF572" s="9"/>
      <c r="CG572" s="9"/>
      <c r="CH572" s="9"/>
      <c r="CI572" s="9"/>
      <c r="CJ572" s="9"/>
      <c r="CK572" s="9"/>
      <c r="CL572" s="9"/>
      <c r="CM572" s="9"/>
      <c r="CN572" s="9"/>
      <c r="CO572" s="9"/>
      <c r="CP572" s="9"/>
      <c r="CQ572" s="9"/>
      <c r="CR572" s="9"/>
      <c r="CS572" s="9"/>
      <c r="CT572" s="9"/>
      <c r="CU572" s="9"/>
      <c r="CV572" s="9"/>
      <c r="CW572" s="9"/>
      <c r="CX572" s="9"/>
      <c r="CY572" s="9"/>
      <c r="CZ572" s="9"/>
      <c r="DA572" s="9"/>
      <c r="DB572" s="9"/>
      <c r="DC572" s="9"/>
      <c r="DD572" s="9"/>
      <c r="DE572" s="9"/>
      <c r="DF572" s="9"/>
      <c r="DG572" s="9"/>
    </row>
    <row r="573" ht="13.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  <c r="BO573" s="9"/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  <c r="CA573" s="9"/>
      <c r="CB573" s="9"/>
      <c r="CC573" s="9"/>
      <c r="CD573" s="9"/>
      <c r="CE573" s="9"/>
      <c r="CF573" s="9"/>
      <c r="CG573" s="9"/>
      <c r="CH573" s="9"/>
      <c r="CI573" s="9"/>
      <c r="CJ573" s="9"/>
      <c r="CK573" s="9"/>
      <c r="CL573" s="9"/>
      <c r="CM573" s="9"/>
      <c r="CN573" s="9"/>
      <c r="CO573" s="9"/>
      <c r="CP573" s="9"/>
      <c r="CQ573" s="9"/>
      <c r="CR573" s="9"/>
      <c r="CS573" s="9"/>
      <c r="CT573" s="9"/>
      <c r="CU573" s="9"/>
      <c r="CV573" s="9"/>
      <c r="CW573" s="9"/>
      <c r="CX573" s="9"/>
      <c r="CY573" s="9"/>
      <c r="CZ573" s="9"/>
      <c r="DA573" s="9"/>
      <c r="DB573" s="9"/>
      <c r="DC573" s="9"/>
      <c r="DD573" s="9"/>
      <c r="DE573" s="9"/>
      <c r="DF573" s="9"/>
      <c r="DG573" s="9"/>
    </row>
    <row r="574" ht="13.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  <c r="CA574" s="9"/>
      <c r="CB574" s="9"/>
      <c r="CC574" s="9"/>
      <c r="CD574" s="9"/>
      <c r="CE574" s="9"/>
      <c r="CF574" s="9"/>
      <c r="CG574" s="9"/>
      <c r="CH574" s="9"/>
      <c r="CI574" s="9"/>
      <c r="CJ574" s="9"/>
      <c r="CK574" s="9"/>
      <c r="CL574" s="9"/>
      <c r="CM574" s="9"/>
      <c r="CN574" s="9"/>
      <c r="CO574" s="9"/>
      <c r="CP574" s="9"/>
      <c r="CQ574" s="9"/>
      <c r="CR574" s="9"/>
      <c r="CS574" s="9"/>
      <c r="CT574" s="9"/>
      <c r="CU574" s="9"/>
      <c r="CV574" s="9"/>
      <c r="CW574" s="9"/>
      <c r="CX574" s="9"/>
      <c r="CY574" s="9"/>
      <c r="CZ574" s="9"/>
      <c r="DA574" s="9"/>
      <c r="DB574" s="9"/>
      <c r="DC574" s="9"/>
      <c r="DD574" s="9"/>
      <c r="DE574" s="9"/>
      <c r="DF574" s="9"/>
      <c r="DG574" s="9"/>
    </row>
    <row r="575" ht="13.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  <c r="CA575" s="9"/>
      <c r="CB575" s="9"/>
      <c r="CC575" s="9"/>
      <c r="CD575" s="9"/>
      <c r="CE575" s="9"/>
      <c r="CF575" s="9"/>
      <c r="CG575" s="9"/>
      <c r="CH575" s="9"/>
      <c r="CI575" s="9"/>
      <c r="CJ575" s="9"/>
      <c r="CK575" s="9"/>
      <c r="CL575" s="9"/>
      <c r="CM575" s="9"/>
      <c r="CN575" s="9"/>
      <c r="CO575" s="9"/>
      <c r="CP575" s="9"/>
      <c r="CQ575" s="9"/>
      <c r="CR575" s="9"/>
      <c r="CS575" s="9"/>
      <c r="CT575" s="9"/>
      <c r="CU575" s="9"/>
      <c r="CV575" s="9"/>
      <c r="CW575" s="9"/>
      <c r="CX575" s="9"/>
      <c r="CY575" s="9"/>
      <c r="CZ575" s="9"/>
      <c r="DA575" s="9"/>
      <c r="DB575" s="9"/>
      <c r="DC575" s="9"/>
      <c r="DD575" s="9"/>
      <c r="DE575" s="9"/>
      <c r="DF575" s="9"/>
      <c r="DG575" s="9"/>
    </row>
    <row r="576" ht="13.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  <c r="BO576" s="9"/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  <c r="CA576" s="9"/>
      <c r="CB576" s="9"/>
      <c r="CC576" s="9"/>
      <c r="CD576" s="9"/>
      <c r="CE576" s="9"/>
      <c r="CF576" s="9"/>
      <c r="CG576" s="9"/>
      <c r="CH576" s="9"/>
      <c r="CI576" s="9"/>
      <c r="CJ576" s="9"/>
      <c r="CK576" s="9"/>
      <c r="CL576" s="9"/>
      <c r="CM576" s="9"/>
      <c r="CN576" s="9"/>
      <c r="CO576" s="9"/>
      <c r="CP576" s="9"/>
      <c r="CQ576" s="9"/>
      <c r="CR576" s="9"/>
      <c r="CS576" s="9"/>
      <c r="CT576" s="9"/>
      <c r="CU576" s="9"/>
      <c r="CV576" s="9"/>
      <c r="CW576" s="9"/>
      <c r="CX576" s="9"/>
      <c r="CY576" s="9"/>
      <c r="CZ576" s="9"/>
      <c r="DA576" s="9"/>
      <c r="DB576" s="9"/>
      <c r="DC576" s="9"/>
      <c r="DD576" s="9"/>
      <c r="DE576" s="9"/>
      <c r="DF576" s="9"/>
      <c r="DG576" s="9"/>
    </row>
    <row r="577" ht="13.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  <c r="BO577" s="9"/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  <c r="CA577" s="9"/>
      <c r="CB577" s="9"/>
      <c r="CC577" s="9"/>
      <c r="CD577" s="9"/>
      <c r="CE577" s="9"/>
      <c r="CF577" s="9"/>
      <c r="CG577" s="9"/>
      <c r="CH577" s="9"/>
      <c r="CI577" s="9"/>
      <c r="CJ577" s="9"/>
      <c r="CK577" s="9"/>
      <c r="CL577" s="9"/>
      <c r="CM577" s="9"/>
      <c r="CN577" s="9"/>
      <c r="CO577" s="9"/>
      <c r="CP577" s="9"/>
      <c r="CQ577" s="9"/>
      <c r="CR577" s="9"/>
      <c r="CS577" s="9"/>
      <c r="CT577" s="9"/>
      <c r="CU577" s="9"/>
      <c r="CV577" s="9"/>
      <c r="CW577" s="9"/>
      <c r="CX577" s="9"/>
      <c r="CY577" s="9"/>
      <c r="CZ577" s="9"/>
      <c r="DA577" s="9"/>
      <c r="DB577" s="9"/>
      <c r="DC577" s="9"/>
      <c r="DD577" s="9"/>
      <c r="DE577" s="9"/>
      <c r="DF577" s="9"/>
      <c r="DG577" s="9"/>
    </row>
    <row r="578" ht="13.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  <c r="BO578" s="9"/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  <c r="CA578" s="9"/>
      <c r="CB578" s="9"/>
      <c r="CC578" s="9"/>
      <c r="CD578" s="9"/>
      <c r="CE578" s="9"/>
      <c r="CF578" s="9"/>
      <c r="CG578" s="9"/>
      <c r="CH578" s="9"/>
      <c r="CI578" s="9"/>
      <c r="CJ578" s="9"/>
      <c r="CK578" s="9"/>
      <c r="CL578" s="9"/>
      <c r="CM578" s="9"/>
      <c r="CN578" s="9"/>
      <c r="CO578" s="9"/>
      <c r="CP578" s="9"/>
      <c r="CQ578" s="9"/>
      <c r="CR578" s="9"/>
      <c r="CS578" s="9"/>
      <c r="CT578" s="9"/>
      <c r="CU578" s="9"/>
      <c r="CV578" s="9"/>
      <c r="CW578" s="9"/>
      <c r="CX578" s="9"/>
      <c r="CY578" s="9"/>
      <c r="CZ578" s="9"/>
      <c r="DA578" s="9"/>
      <c r="DB578" s="9"/>
      <c r="DC578" s="9"/>
      <c r="DD578" s="9"/>
      <c r="DE578" s="9"/>
      <c r="DF578" s="9"/>
      <c r="DG578" s="9"/>
    </row>
    <row r="579" ht="13.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  <c r="CA579" s="9"/>
      <c r="CB579" s="9"/>
      <c r="CC579" s="9"/>
      <c r="CD579" s="9"/>
      <c r="CE579" s="9"/>
      <c r="CF579" s="9"/>
      <c r="CG579" s="9"/>
      <c r="CH579" s="9"/>
      <c r="CI579" s="9"/>
      <c r="CJ579" s="9"/>
      <c r="CK579" s="9"/>
      <c r="CL579" s="9"/>
      <c r="CM579" s="9"/>
      <c r="CN579" s="9"/>
      <c r="CO579" s="9"/>
      <c r="CP579" s="9"/>
      <c r="CQ579" s="9"/>
      <c r="CR579" s="9"/>
      <c r="CS579" s="9"/>
      <c r="CT579" s="9"/>
      <c r="CU579" s="9"/>
      <c r="CV579" s="9"/>
      <c r="CW579" s="9"/>
      <c r="CX579" s="9"/>
      <c r="CY579" s="9"/>
      <c r="CZ579" s="9"/>
      <c r="DA579" s="9"/>
      <c r="DB579" s="9"/>
      <c r="DC579" s="9"/>
      <c r="DD579" s="9"/>
      <c r="DE579" s="9"/>
      <c r="DF579" s="9"/>
      <c r="DG579" s="9"/>
    </row>
    <row r="580" ht="13.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  <c r="CA580" s="9"/>
      <c r="CB580" s="9"/>
      <c r="CC580" s="9"/>
      <c r="CD580" s="9"/>
      <c r="CE580" s="9"/>
      <c r="CF580" s="9"/>
      <c r="CG580" s="9"/>
      <c r="CH580" s="9"/>
      <c r="CI580" s="9"/>
      <c r="CJ580" s="9"/>
      <c r="CK580" s="9"/>
      <c r="CL580" s="9"/>
      <c r="CM580" s="9"/>
      <c r="CN580" s="9"/>
      <c r="CO580" s="9"/>
      <c r="CP580" s="9"/>
      <c r="CQ580" s="9"/>
      <c r="CR580" s="9"/>
      <c r="CS580" s="9"/>
      <c r="CT580" s="9"/>
      <c r="CU580" s="9"/>
      <c r="CV580" s="9"/>
      <c r="CW580" s="9"/>
      <c r="CX580" s="9"/>
      <c r="CY580" s="9"/>
      <c r="CZ580" s="9"/>
      <c r="DA580" s="9"/>
      <c r="DB580" s="9"/>
      <c r="DC580" s="9"/>
      <c r="DD580" s="9"/>
      <c r="DE580" s="9"/>
      <c r="DF580" s="9"/>
      <c r="DG580" s="9"/>
    </row>
    <row r="581" ht="13.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  <c r="BO581" s="9"/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  <c r="CA581" s="9"/>
      <c r="CB581" s="9"/>
      <c r="CC581" s="9"/>
      <c r="CD581" s="9"/>
      <c r="CE581" s="9"/>
      <c r="CF581" s="9"/>
      <c r="CG581" s="9"/>
      <c r="CH581" s="9"/>
      <c r="CI581" s="9"/>
      <c r="CJ581" s="9"/>
      <c r="CK581" s="9"/>
      <c r="CL581" s="9"/>
      <c r="CM581" s="9"/>
      <c r="CN581" s="9"/>
      <c r="CO581" s="9"/>
      <c r="CP581" s="9"/>
      <c r="CQ581" s="9"/>
      <c r="CR581" s="9"/>
      <c r="CS581" s="9"/>
      <c r="CT581" s="9"/>
      <c r="CU581" s="9"/>
      <c r="CV581" s="9"/>
      <c r="CW581" s="9"/>
      <c r="CX581" s="9"/>
      <c r="CY581" s="9"/>
      <c r="CZ581" s="9"/>
      <c r="DA581" s="9"/>
      <c r="DB581" s="9"/>
      <c r="DC581" s="9"/>
      <c r="DD581" s="9"/>
      <c r="DE581" s="9"/>
      <c r="DF581" s="9"/>
      <c r="DG581" s="9"/>
    </row>
    <row r="582" ht="13.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  <c r="BO582" s="9"/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  <c r="CA582" s="9"/>
      <c r="CB582" s="9"/>
      <c r="CC582" s="9"/>
      <c r="CD582" s="9"/>
      <c r="CE582" s="9"/>
      <c r="CF582" s="9"/>
      <c r="CG582" s="9"/>
      <c r="CH582" s="9"/>
      <c r="CI582" s="9"/>
      <c r="CJ582" s="9"/>
      <c r="CK582" s="9"/>
      <c r="CL582" s="9"/>
      <c r="CM582" s="9"/>
      <c r="CN582" s="9"/>
      <c r="CO582" s="9"/>
      <c r="CP582" s="9"/>
      <c r="CQ582" s="9"/>
      <c r="CR582" s="9"/>
      <c r="CS582" s="9"/>
      <c r="CT582" s="9"/>
      <c r="CU582" s="9"/>
      <c r="CV582" s="9"/>
      <c r="CW582" s="9"/>
      <c r="CX582" s="9"/>
      <c r="CY582" s="9"/>
      <c r="CZ582" s="9"/>
      <c r="DA582" s="9"/>
      <c r="DB582" s="9"/>
      <c r="DC582" s="9"/>
      <c r="DD582" s="9"/>
      <c r="DE582" s="9"/>
      <c r="DF582" s="9"/>
      <c r="DG582" s="9"/>
    </row>
    <row r="583" ht="13.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  <c r="BO583" s="9"/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  <c r="CA583" s="9"/>
      <c r="CB583" s="9"/>
      <c r="CC583" s="9"/>
      <c r="CD583" s="9"/>
      <c r="CE583" s="9"/>
      <c r="CF583" s="9"/>
      <c r="CG583" s="9"/>
      <c r="CH583" s="9"/>
      <c r="CI583" s="9"/>
      <c r="CJ583" s="9"/>
      <c r="CK583" s="9"/>
      <c r="CL583" s="9"/>
      <c r="CM583" s="9"/>
      <c r="CN583" s="9"/>
      <c r="CO583" s="9"/>
      <c r="CP583" s="9"/>
      <c r="CQ583" s="9"/>
      <c r="CR583" s="9"/>
      <c r="CS583" s="9"/>
      <c r="CT583" s="9"/>
      <c r="CU583" s="9"/>
      <c r="CV583" s="9"/>
      <c r="CW583" s="9"/>
      <c r="CX583" s="9"/>
      <c r="CY583" s="9"/>
      <c r="CZ583" s="9"/>
      <c r="DA583" s="9"/>
      <c r="DB583" s="9"/>
      <c r="DC583" s="9"/>
      <c r="DD583" s="9"/>
      <c r="DE583" s="9"/>
      <c r="DF583" s="9"/>
      <c r="DG583" s="9"/>
    </row>
    <row r="584" ht="13.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  <c r="BO584" s="9"/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  <c r="CA584" s="9"/>
      <c r="CB584" s="9"/>
      <c r="CC584" s="9"/>
      <c r="CD584" s="9"/>
      <c r="CE584" s="9"/>
      <c r="CF584" s="9"/>
      <c r="CG584" s="9"/>
      <c r="CH584" s="9"/>
      <c r="CI584" s="9"/>
      <c r="CJ584" s="9"/>
      <c r="CK584" s="9"/>
      <c r="CL584" s="9"/>
      <c r="CM584" s="9"/>
      <c r="CN584" s="9"/>
      <c r="CO584" s="9"/>
      <c r="CP584" s="9"/>
      <c r="CQ584" s="9"/>
      <c r="CR584" s="9"/>
      <c r="CS584" s="9"/>
      <c r="CT584" s="9"/>
      <c r="CU584" s="9"/>
      <c r="CV584" s="9"/>
      <c r="CW584" s="9"/>
      <c r="CX584" s="9"/>
      <c r="CY584" s="9"/>
      <c r="CZ584" s="9"/>
      <c r="DA584" s="9"/>
      <c r="DB584" s="9"/>
      <c r="DC584" s="9"/>
      <c r="DD584" s="9"/>
      <c r="DE584" s="9"/>
      <c r="DF584" s="9"/>
      <c r="DG584" s="9"/>
    </row>
    <row r="585" ht="13.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  <c r="BO585" s="9"/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  <c r="CA585" s="9"/>
      <c r="CB585" s="9"/>
      <c r="CC585" s="9"/>
      <c r="CD585" s="9"/>
      <c r="CE585" s="9"/>
      <c r="CF585" s="9"/>
      <c r="CG585" s="9"/>
      <c r="CH585" s="9"/>
      <c r="CI585" s="9"/>
      <c r="CJ585" s="9"/>
      <c r="CK585" s="9"/>
      <c r="CL585" s="9"/>
      <c r="CM585" s="9"/>
      <c r="CN585" s="9"/>
      <c r="CO585" s="9"/>
      <c r="CP585" s="9"/>
      <c r="CQ585" s="9"/>
      <c r="CR585" s="9"/>
      <c r="CS585" s="9"/>
      <c r="CT585" s="9"/>
      <c r="CU585" s="9"/>
      <c r="CV585" s="9"/>
      <c r="CW585" s="9"/>
      <c r="CX585" s="9"/>
      <c r="CY585" s="9"/>
      <c r="CZ585" s="9"/>
      <c r="DA585" s="9"/>
      <c r="DB585" s="9"/>
      <c r="DC585" s="9"/>
      <c r="DD585" s="9"/>
      <c r="DE585" s="9"/>
      <c r="DF585" s="9"/>
      <c r="DG585" s="9"/>
    </row>
    <row r="586" ht="13.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  <c r="BO586" s="9"/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  <c r="CA586" s="9"/>
      <c r="CB586" s="9"/>
      <c r="CC586" s="9"/>
      <c r="CD586" s="9"/>
      <c r="CE586" s="9"/>
      <c r="CF586" s="9"/>
      <c r="CG586" s="9"/>
      <c r="CH586" s="9"/>
      <c r="CI586" s="9"/>
      <c r="CJ586" s="9"/>
      <c r="CK586" s="9"/>
      <c r="CL586" s="9"/>
      <c r="CM586" s="9"/>
      <c r="CN586" s="9"/>
      <c r="CO586" s="9"/>
      <c r="CP586" s="9"/>
      <c r="CQ586" s="9"/>
      <c r="CR586" s="9"/>
      <c r="CS586" s="9"/>
      <c r="CT586" s="9"/>
      <c r="CU586" s="9"/>
      <c r="CV586" s="9"/>
      <c r="CW586" s="9"/>
      <c r="CX586" s="9"/>
      <c r="CY586" s="9"/>
      <c r="CZ586" s="9"/>
      <c r="DA586" s="9"/>
      <c r="DB586" s="9"/>
      <c r="DC586" s="9"/>
      <c r="DD586" s="9"/>
      <c r="DE586" s="9"/>
      <c r="DF586" s="9"/>
      <c r="DG586" s="9"/>
    </row>
    <row r="587" ht="13.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  <c r="BO587" s="9"/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  <c r="CA587" s="9"/>
      <c r="CB587" s="9"/>
      <c r="CC587" s="9"/>
      <c r="CD587" s="9"/>
      <c r="CE587" s="9"/>
      <c r="CF587" s="9"/>
      <c r="CG587" s="9"/>
      <c r="CH587" s="9"/>
      <c r="CI587" s="9"/>
      <c r="CJ587" s="9"/>
      <c r="CK587" s="9"/>
      <c r="CL587" s="9"/>
      <c r="CM587" s="9"/>
      <c r="CN587" s="9"/>
      <c r="CO587" s="9"/>
      <c r="CP587" s="9"/>
      <c r="CQ587" s="9"/>
      <c r="CR587" s="9"/>
      <c r="CS587" s="9"/>
      <c r="CT587" s="9"/>
      <c r="CU587" s="9"/>
      <c r="CV587" s="9"/>
      <c r="CW587" s="9"/>
      <c r="CX587" s="9"/>
      <c r="CY587" s="9"/>
      <c r="CZ587" s="9"/>
      <c r="DA587" s="9"/>
      <c r="DB587" s="9"/>
      <c r="DC587" s="9"/>
      <c r="DD587" s="9"/>
      <c r="DE587" s="9"/>
      <c r="DF587" s="9"/>
      <c r="DG587" s="9"/>
    </row>
    <row r="588" ht="13.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  <c r="BN588" s="9"/>
      <c r="BO588" s="9"/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  <c r="CA588" s="9"/>
      <c r="CB588" s="9"/>
      <c r="CC588" s="9"/>
      <c r="CD588" s="9"/>
      <c r="CE588" s="9"/>
      <c r="CF588" s="9"/>
      <c r="CG588" s="9"/>
      <c r="CH588" s="9"/>
      <c r="CI588" s="9"/>
      <c r="CJ588" s="9"/>
      <c r="CK588" s="9"/>
      <c r="CL588" s="9"/>
      <c r="CM588" s="9"/>
      <c r="CN588" s="9"/>
      <c r="CO588" s="9"/>
      <c r="CP588" s="9"/>
      <c r="CQ588" s="9"/>
      <c r="CR588" s="9"/>
      <c r="CS588" s="9"/>
      <c r="CT588" s="9"/>
      <c r="CU588" s="9"/>
      <c r="CV588" s="9"/>
      <c r="CW588" s="9"/>
      <c r="CX588" s="9"/>
      <c r="CY588" s="9"/>
      <c r="CZ588" s="9"/>
      <c r="DA588" s="9"/>
      <c r="DB588" s="9"/>
      <c r="DC588" s="9"/>
      <c r="DD588" s="9"/>
      <c r="DE588" s="9"/>
      <c r="DF588" s="9"/>
      <c r="DG588" s="9"/>
    </row>
    <row r="589" ht="13.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  <c r="BN589" s="9"/>
      <c r="BO589" s="9"/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  <c r="CA589" s="9"/>
      <c r="CB589" s="9"/>
      <c r="CC589" s="9"/>
      <c r="CD589" s="9"/>
      <c r="CE589" s="9"/>
      <c r="CF589" s="9"/>
      <c r="CG589" s="9"/>
      <c r="CH589" s="9"/>
      <c r="CI589" s="9"/>
      <c r="CJ589" s="9"/>
      <c r="CK589" s="9"/>
      <c r="CL589" s="9"/>
      <c r="CM589" s="9"/>
      <c r="CN589" s="9"/>
      <c r="CO589" s="9"/>
      <c r="CP589" s="9"/>
      <c r="CQ589" s="9"/>
      <c r="CR589" s="9"/>
      <c r="CS589" s="9"/>
      <c r="CT589" s="9"/>
      <c r="CU589" s="9"/>
      <c r="CV589" s="9"/>
      <c r="CW589" s="9"/>
      <c r="CX589" s="9"/>
      <c r="CY589" s="9"/>
      <c r="CZ589" s="9"/>
      <c r="DA589" s="9"/>
      <c r="DB589" s="9"/>
      <c r="DC589" s="9"/>
      <c r="DD589" s="9"/>
      <c r="DE589" s="9"/>
      <c r="DF589" s="9"/>
      <c r="DG589" s="9"/>
    </row>
    <row r="590" ht="13.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  <c r="BN590" s="9"/>
      <c r="BO590" s="9"/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  <c r="CA590" s="9"/>
      <c r="CB590" s="9"/>
      <c r="CC590" s="9"/>
      <c r="CD590" s="9"/>
      <c r="CE590" s="9"/>
      <c r="CF590" s="9"/>
      <c r="CG590" s="9"/>
      <c r="CH590" s="9"/>
      <c r="CI590" s="9"/>
      <c r="CJ590" s="9"/>
      <c r="CK590" s="9"/>
      <c r="CL590" s="9"/>
      <c r="CM590" s="9"/>
      <c r="CN590" s="9"/>
      <c r="CO590" s="9"/>
      <c r="CP590" s="9"/>
      <c r="CQ590" s="9"/>
      <c r="CR590" s="9"/>
      <c r="CS590" s="9"/>
      <c r="CT590" s="9"/>
      <c r="CU590" s="9"/>
      <c r="CV590" s="9"/>
      <c r="CW590" s="9"/>
      <c r="CX590" s="9"/>
      <c r="CY590" s="9"/>
      <c r="CZ590" s="9"/>
      <c r="DA590" s="9"/>
      <c r="DB590" s="9"/>
      <c r="DC590" s="9"/>
      <c r="DD590" s="9"/>
      <c r="DE590" s="9"/>
      <c r="DF590" s="9"/>
      <c r="DG590" s="9"/>
    </row>
    <row r="591" ht="13.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  <c r="BN591" s="9"/>
      <c r="BO591" s="9"/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  <c r="CA591" s="9"/>
      <c r="CB591" s="9"/>
      <c r="CC591" s="9"/>
      <c r="CD591" s="9"/>
      <c r="CE591" s="9"/>
      <c r="CF591" s="9"/>
      <c r="CG591" s="9"/>
      <c r="CH591" s="9"/>
      <c r="CI591" s="9"/>
      <c r="CJ591" s="9"/>
      <c r="CK591" s="9"/>
      <c r="CL591" s="9"/>
      <c r="CM591" s="9"/>
      <c r="CN591" s="9"/>
      <c r="CO591" s="9"/>
      <c r="CP591" s="9"/>
      <c r="CQ591" s="9"/>
      <c r="CR591" s="9"/>
      <c r="CS591" s="9"/>
      <c r="CT591" s="9"/>
      <c r="CU591" s="9"/>
      <c r="CV591" s="9"/>
      <c r="CW591" s="9"/>
      <c r="CX591" s="9"/>
      <c r="CY591" s="9"/>
      <c r="CZ591" s="9"/>
      <c r="DA591" s="9"/>
      <c r="DB591" s="9"/>
      <c r="DC591" s="9"/>
      <c r="DD591" s="9"/>
      <c r="DE591" s="9"/>
      <c r="DF591" s="9"/>
      <c r="DG591" s="9"/>
    </row>
    <row r="592" ht="13.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  <c r="BN592" s="9"/>
      <c r="BO592" s="9"/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  <c r="CA592" s="9"/>
      <c r="CB592" s="9"/>
      <c r="CC592" s="9"/>
      <c r="CD592" s="9"/>
      <c r="CE592" s="9"/>
      <c r="CF592" s="9"/>
      <c r="CG592" s="9"/>
      <c r="CH592" s="9"/>
      <c r="CI592" s="9"/>
      <c r="CJ592" s="9"/>
      <c r="CK592" s="9"/>
      <c r="CL592" s="9"/>
      <c r="CM592" s="9"/>
      <c r="CN592" s="9"/>
      <c r="CO592" s="9"/>
      <c r="CP592" s="9"/>
      <c r="CQ592" s="9"/>
      <c r="CR592" s="9"/>
      <c r="CS592" s="9"/>
      <c r="CT592" s="9"/>
      <c r="CU592" s="9"/>
      <c r="CV592" s="9"/>
      <c r="CW592" s="9"/>
      <c r="CX592" s="9"/>
      <c r="CY592" s="9"/>
      <c r="CZ592" s="9"/>
      <c r="DA592" s="9"/>
      <c r="DB592" s="9"/>
      <c r="DC592" s="9"/>
      <c r="DD592" s="9"/>
      <c r="DE592" s="9"/>
      <c r="DF592" s="9"/>
      <c r="DG592" s="9"/>
    </row>
    <row r="593" ht="13.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  <c r="BN593" s="9"/>
      <c r="BO593" s="9"/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  <c r="CA593" s="9"/>
      <c r="CB593" s="9"/>
      <c r="CC593" s="9"/>
      <c r="CD593" s="9"/>
      <c r="CE593" s="9"/>
      <c r="CF593" s="9"/>
      <c r="CG593" s="9"/>
      <c r="CH593" s="9"/>
      <c r="CI593" s="9"/>
      <c r="CJ593" s="9"/>
      <c r="CK593" s="9"/>
      <c r="CL593" s="9"/>
      <c r="CM593" s="9"/>
      <c r="CN593" s="9"/>
      <c r="CO593" s="9"/>
      <c r="CP593" s="9"/>
      <c r="CQ593" s="9"/>
      <c r="CR593" s="9"/>
      <c r="CS593" s="9"/>
      <c r="CT593" s="9"/>
      <c r="CU593" s="9"/>
      <c r="CV593" s="9"/>
      <c r="CW593" s="9"/>
      <c r="CX593" s="9"/>
      <c r="CY593" s="9"/>
      <c r="CZ593" s="9"/>
      <c r="DA593" s="9"/>
      <c r="DB593" s="9"/>
      <c r="DC593" s="9"/>
      <c r="DD593" s="9"/>
      <c r="DE593" s="9"/>
      <c r="DF593" s="9"/>
      <c r="DG593" s="9"/>
    </row>
    <row r="594" ht="13.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  <c r="BN594" s="9"/>
      <c r="BO594" s="9"/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  <c r="CA594" s="9"/>
      <c r="CB594" s="9"/>
      <c r="CC594" s="9"/>
      <c r="CD594" s="9"/>
      <c r="CE594" s="9"/>
      <c r="CF594" s="9"/>
      <c r="CG594" s="9"/>
      <c r="CH594" s="9"/>
      <c r="CI594" s="9"/>
      <c r="CJ594" s="9"/>
      <c r="CK594" s="9"/>
      <c r="CL594" s="9"/>
      <c r="CM594" s="9"/>
      <c r="CN594" s="9"/>
      <c r="CO594" s="9"/>
      <c r="CP594" s="9"/>
      <c r="CQ594" s="9"/>
      <c r="CR594" s="9"/>
      <c r="CS594" s="9"/>
      <c r="CT594" s="9"/>
      <c r="CU594" s="9"/>
      <c r="CV594" s="9"/>
      <c r="CW594" s="9"/>
      <c r="CX594" s="9"/>
      <c r="CY594" s="9"/>
      <c r="CZ594" s="9"/>
      <c r="DA594" s="9"/>
      <c r="DB594" s="9"/>
      <c r="DC594" s="9"/>
      <c r="DD594" s="9"/>
      <c r="DE594" s="9"/>
      <c r="DF594" s="9"/>
      <c r="DG594" s="9"/>
    </row>
    <row r="595" ht="13.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  <c r="BN595" s="9"/>
      <c r="BO595" s="9"/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  <c r="CA595" s="9"/>
      <c r="CB595" s="9"/>
      <c r="CC595" s="9"/>
      <c r="CD595" s="9"/>
      <c r="CE595" s="9"/>
      <c r="CF595" s="9"/>
      <c r="CG595" s="9"/>
      <c r="CH595" s="9"/>
      <c r="CI595" s="9"/>
      <c r="CJ595" s="9"/>
      <c r="CK595" s="9"/>
      <c r="CL595" s="9"/>
      <c r="CM595" s="9"/>
      <c r="CN595" s="9"/>
      <c r="CO595" s="9"/>
      <c r="CP595" s="9"/>
      <c r="CQ595" s="9"/>
      <c r="CR595" s="9"/>
      <c r="CS595" s="9"/>
      <c r="CT595" s="9"/>
      <c r="CU595" s="9"/>
      <c r="CV595" s="9"/>
      <c r="CW595" s="9"/>
      <c r="CX595" s="9"/>
      <c r="CY595" s="9"/>
      <c r="CZ595" s="9"/>
      <c r="DA595" s="9"/>
      <c r="DB595" s="9"/>
      <c r="DC595" s="9"/>
      <c r="DD595" s="9"/>
      <c r="DE595" s="9"/>
      <c r="DF595" s="9"/>
      <c r="DG595" s="9"/>
    </row>
    <row r="596" ht="13.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  <c r="BN596" s="9"/>
      <c r="BO596" s="9"/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  <c r="CA596" s="9"/>
      <c r="CB596" s="9"/>
      <c r="CC596" s="9"/>
      <c r="CD596" s="9"/>
      <c r="CE596" s="9"/>
      <c r="CF596" s="9"/>
      <c r="CG596" s="9"/>
      <c r="CH596" s="9"/>
      <c r="CI596" s="9"/>
      <c r="CJ596" s="9"/>
      <c r="CK596" s="9"/>
      <c r="CL596" s="9"/>
      <c r="CM596" s="9"/>
      <c r="CN596" s="9"/>
      <c r="CO596" s="9"/>
      <c r="CP596" s="9"/>
      <c r="CQ596" s="9"/>
      <c r="CR596" s="9"/>
      <c r="CS596" s="9"/>
      <c r="CT596" s="9"/>
      <c r="CU596" s="9"/>
      <c r="CV596" s="9"/>
      <c r="CW596" s="9"/>
      <c r="CX596" s="9"/>
      <c r="CY596" s="9"/>
      <c r="CZ596" s="9"/>
      <c r="DA596" s="9"/>
      <c r="DB596" s="9"/>
      <c r="DC596" s="9"/>
      <c r="DD596" s="9"/>
      <c r="DE596" s="9"/>
      <c r="DF596" s="9"/>
      <c r="DG596" s="9"/>
    </row>
    <row r="597" ht="13.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  <c r="BN597" s="9"/>
      <c r="BO597" s="9"/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  <c r="CA597" s="9"/>
      <c r="CB597" s="9"/>
      <c r="CC597" s="9"/>
      <c r="CD597" s="9"/>
      <c r="CE597" s="9"/>
      <c r="CF597" s="9"/>
      <c r="CG597" s="9"/>
      <c r="CH597" s="9"/>
      <c r="CI597" s="9"/>
      <c r="CJ597" s="9"/>
      <c r="CK597" s="9"/>
      <c r="CL597" s="9"/>
      <c r="CM597" s="9"/>
      <c r="CN597" s="9"/>
      <c r="CO597" s="9"/>
      <c r="CP597" s="9"/>
      <c r="CQ597" s="9"/>
      <c r="CR597" s="9"/>
      <c r="CS597" s="9"/>
      <c r="CT597" s="9"/>
      <c r="CU597" s="9"/>
      <c r="CV597" s="9"/>
      <c r="CW597" s="9"/>
      <c r="CX597" s="9"/>
      <c r="CY597" s="9"/>
      <c r="CZ597" s="9"/>
      <c r="DA597" s="9"/>
      <c r="DB597" s="9"/>
      <c r="DC597" s="9"/>
      <c r="DD597" s="9"/>
      <c r="DE597" s="9"/>
      <c r="DF597" s="9"/>
      <c r="DG597" s="9"/>
    </row>
    <row r="598" ht="13.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  <c r="BN598" s="9"/>
      <c r="BO598" s="9"/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  <c r="CA598" s="9"/>
      <c r="CB598" s="9"/>
      <c r="CC598" s="9"/>
      <c r="CD598" s="9"/>
      <c r="CE598" s="9"/>
      <c r="CF598" s="9"/>
      <c r="CG598" s="9"/>
      <c r="CH598" s="9"/>
      <c r="CI598" s="9"/>
      <c r="CJ598" s="9"/>
      <c r="CK598" s="9"/>
      <c r="CL598" s="9"/>
      <c r="CM598" s="9"/>
      <c r="CN598" s="9"/>
      <c r="CO598" s="9"/>
      <c r="CP598" s="9"/>
      <c r="CQ598" s="9"/>
      <c r="CR598" s="9"/>
      <c r="CS598" s="9"/>
      <c r="CT598" s="9"/>
      <c r="CU598" s="9"/>
      <c r="CV598" s="9"/>
      <c r="CW598" s="9"/>
      <c r="CX598" s="9"/>
      <c r="CY598" s="9"/>
      <c r="CZ598" s="9"/>
      <c r="DA598" s="9"/>
      <c r="DB598" s="9"/>
      <c r="DC598" s="9"/>
      <c r="DD598" s="9"/>
      <c r="DE598" s="9"/>
      <c r="DF598" s="9"/>
      <c r="DG598" s="9"/>
    </row>
    <row r="599" ht="13.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  <c r="CA599" s="9"/>
      <c r="CB599" s="9"/>
      <c r="CC599" s="9"/>
      <c r="CD599" s="9"/>
      <c r="CE599" s="9"/>
      <c r="CF599" s="9"/>
      <c r="CG599" s="9"/>
      <c r="CH599" s="9"/>
      <c r="CI599" s="9"/>
      <c r="CJ599" s="9"/>
      <c r="CK599" s="9"/>
      <c r="CL599" s="9"/>
      <c r="CM599" s="9"/>
      <c r="CN599" s="9"/>
      <c r="CO599" s="9"/>
      <c r="CP599" s="9"/>
      <c r="CQ599" s="9"/>
      <c r="CR599" s="9"/>
      <c r="CS599" s="9"/>
      <c r="CT599" s="9"/>
      <c r="CU599" s="9"/>
      <c r="CV599" s="9"/>
      <c r="CW599" s="9"/>
      <c r="CX599" s="9"/>
      <c r="CY599" s="9"/>
      <c r="CZ599" s="9"/>
      <c r="DA599" s="9"/>
      <c r="DB599" s="9"/>
      <c r="DC599" s="9"/>
      <c r="DD599" s="9"/>
      <c r="DE599" s="9"/>
      <c r="DF599" s="9"/>
      <c r="DG599" s="9"/>
    </row>
    <row r="600" ht="13.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  <c r="CA600" s="9"/>
      <c r="CB600" s="9"/>
      <c r="CC600" s="9"/>
      <c r="CD600" s="9"/>
      <c r="CE600" s="9"/>
      <c r="CF600" s="9"/>
      <c r="CG600" s="9"/>
      <c r="CH600" s="9"/>
      <c r="CI600" s="9"/>
      <c r="CJ600" s="9"/>
      <c r="CK600" s="9"/>
      <c r="CL600" s="9"/>
      <c r="CM600" s="9"/>
      <c r="CN600" s="9"/>
      <c r="CO600" s="9"/>
      <c r="CP600" s="9"/>
      <c r="CQ600" s="9"/>
      <c r="CR600" s="9"/>
      <c r="CS600" s="9"/>
      <c r="CT600" s="9"/>
      <c r="CU600" s="9"/>
      <c r="CV600" s="9"/>
      <c r="CW600" s="9"/>
      <c r="CX600" s="9"/>
      <c r="CY600" s="9"/>
      <c r="CZ600" s="9"/>
      <c r="DA600" s="9"/>
      <c r="DB600" s="9"/>
      <c r="DC600" s="9"/>
      <c r="DD600" s="9"/>
      <c r="DE600" s="9"/>
      <c r="DF600" s="9"/>
      <c r="DG600" s="9"/>
    </row>
    <row r="601" ht="13.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  <c r="CA601" s="9"/>
      <c r="CB601" s="9"/>
      <c r="CC601" s="9"/>
      <c r="CD601" s="9"/>
      <c r="CE601" s="9"/>
      <c r="CF601" s="9"/>
      <c r="CG601" s="9"/>
      <c r="CH601" s="9"/>
      <c r="CI601" s="9"/>
      <c r="CJ601" s="9"/>
      <c r="CK601" s="9"/>
      <c r="CL601" s="9"/>
      <c r="CM601" s="9"/>
      <c r="CN601" s="9"/>
      <c r="CO601" s="9"/>
      <c r="CP601" s="9"/>
      <c r="CQ601" s="9"/>
      <c r="CR601" s="9"/>
      <c r="CS601" s="9"/>
      <c r="CT601" s="9"/>
      <c r="CU601" s="9"/>
      <c r="CV601" s="9"/>
      <c r="CW601" s="9"/>
      <c r="CX601" s="9"/>
      <c r="CY601" s="9"/>
      <c r="CZ601" s="9"/>
      <c r="DA601" s="9"/>
      <c r="DB601" s="9"/>
      <c r="DC601" s="9"/>
      <c r="DD601" s="9"/>
      <c r="DE601" s="9"/>
      <c r="DF601" s="9"/>
      <c r="DG601" s="9"/>
    </row>
    <row r="602" ht="13.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  <c r="CA602" s="9"/>
      <c r="CB602" s="9"/>
      <c r="CC602" s="9"/>
      <c r="CD602" s="9"/>
      <c r="CE602" s="9"/>
      <c r="CF602" s="9"/>
      <c r="CG602" s="9"/>
      <c r="CH602" s="9"/>
      <c r="CI602" s="9"/>
      <c r="CJ602" s="9"/>
      <c r="CK602" s="9"/>
      <c r="CL602" s="9"/>
      <c r="CM602" s="9"/>
      <c r="CN602" s="9"/>
      <c r="CO602" s="9"/>
      <c r="CP602" s="9"/>
      <c r="CQ602" s="9"/>
      <c r="CR602" s="9"/>
      <c r="CS602" s="9"/>
      <c r="CT602" s="9"/>
      <c r="CU602" s="9"/>
      <c r="CV602" s="9"/>
      <c r="CW602" s="9"/>
      <c r="CX602" s="9"/>
      <c r="CY602" s="9"/>
      <c r="CZ602" s="9"/>
      <c r="DA602" s="9"/>
      <c r="DB602" s="9"/>
      <c r="DC602" s="9"/>
      <c r="DD602" s="9"/>
      <c r="DE602" s="9"/>
      <c r="DF602" s="9"/>
      <c r="DG602" s="9"/>
    </row>
    <row r="603" ht="13.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  <c r="CA603" s="9"/>
      <c r="CB603" s="9"/>
      <c r="CC603" s="9"/>
      <c r="CD603" s="9"/>
      <c r="CE603" s="9"/>
      <c r="CF603" s="9"/>
      <c r="CG603" s="9"/>
      <c r="CH603" s="9"/>
      <c r="CI603" s="9"/>
      <c r="CJ603" s="9"/>
      <c r="CK603" s="9"/>
      <c r="CL603" s="9"/>
      <c r="CM603" s="9"/>
      <c r="CN603" s="9"/>
      <c r="CO603" s="9"/>
      <c r="CP603" s="9"/>
      <c r="CQ603" s="9"/>
      <c r="CR603" s="9"/>
      <c r="CS603" s="9"/>
      <c r="CT603" s="9"/>
      <c r="CU603" s="9"/>
      <c r="CV603" s="9"/>
      <c r="CW603" s="9"/>
      <c r="CX603" s="9"/>
      <c r="CY603" s="9"/>
      <c r="CZ603" s="9"/>
      <c r="DA603" s="9"/>
      <c r="DB603" s="9"/>
      <c r="DC603" s="9"/>
      <c r="DD603" s="9"/>
      <c r="DE603" s="9"/>
      <c r="DF603" s="9"/>
      <c r="DG603" s="9"/>
    </row>
    <row r="604" ht="13.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  <c r="CF604" s="9"/>
      <c r="CG604" s="9"/>
      <c r="CH604" s="9"/>
      <c r="CI604" s="9"/>
      <c r="CJ604" s="9"/>
      <c r="CK604" s="9"/>
      <c r="CL604" s="9"/>
      <c r="CM604" s="9"/>
      <c r="CN604" s="9"/>
      <c r="CO604" s="9"/>
      <c r="CP604" s="9"/>
      <c r="CQ604" s="9"/>
      <c r="CR604" s="9"/>
      <c r="CS604" s="9"/>
      <c r="CT604" s="9"/>
      <c r="CU604" s="9"/>
      <c r="CV604" s="9"/>
      <c r="CW604" s="9"/>
      <c r="CX604" s="9"/>
      <c r="CY604" s="9"/>
      <c r="CZ604" s="9"/>
      <c r="DA604" s="9"/>
      <c r="DB604" s="9"/>
      <c r="DC604" s="9"/>
      <c r="DD604" s="9"/>
      <c r="DE604" s="9"/>
      <c r="DF604" s="9"/>
      <c r="DG604" s="9"/>
    </row>
    <row r="605" ht="13.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  <c r="CF605" s="9"/>
      <c r="CG605" s="9"/>
      <c r="CH605" s="9"/>
      <c r="CI605" s="9"/>
      <c r="CJ605" s="9"/>
      <c r="CK605" s="9"/>
      <c r="CL605" s="9"/>
      <c r="CM605" s="9"/>
      <c r="CN605" s="9"/>
      <c r="CO605" s="9"/>
      <c r="CP605" s="9"/>
      <c r="CQ605" s="9"/>
      <c r="CR605" s="9"/>
      <c r="CS605" s="9"/>
      <c r="CT605" s="9"/>
      <c r="CU605" s="9"/>
      <c r="CV605" s="9"/>
      <c r="CW605" s="9"/>
      <c r="CX605" s="9"/>
      <c r="CY605" s="9"/>
      <c r="CZ605" s="9"/>
      <c r="DA605" s="9"/>
      <c r="DB605" s="9"/>
      <c r="DC605" s="9"/>
      <c r="DD605" s="9"/>
      <c r="DE605" s="9"/>
      <c r="DF605" s="9"/>
      <c r="DG605" s="9"/>
    </row>
    <row r="606" ht="13.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  <c r="CA606" s="9"/>
      <c r="CB606" s="9"/>
      <c r="CC606" s="9"/>
      <c r="CD606" s="9"/>
      <c r="CE606" s="9"/>
      <c r="CF606" s="9"/>
      <c r="CG606" s="9"/>
      <c r="CH606" s="9"/>
      <c r="CI606" s="9"/>
      <c r="CJ606" s="9"/>
      <c r="CK606" s="9"/>
      <c r="CL606" s="9"/>
      <c r="CM606" s="9"/>
      <c r="CN606" s="9"/>
      <c r="CO606" s="9"/>
      <c r="CP606" s="9"/>
      <c r="CQ606" s="9"/>
      <c r="CR606" s="9"/>
      <c r="CS606" s="9"/>
      <c r="CT606" s="9"/>
      <c r="CU606" s="9"/>
      <c r="CV606" s="9"/>
      <c r="CW606" s="9"/>
      <c r="CX606" s="9"/>
      <c r="CY606" s="9"/>
      <c r="CZ606" s="9"/>
      <c r="DA606" s="9"/>
      <c r="DB606" s="9"/>
      <c r="DC606" s="9"/>
      <c r="DD606" s="9"/>
      <c r="DE606" s="9"/>
      <c r="DF606" s="9"/>
      <c r="DG606" s="9"/>
    </row>
    <row r="607" ht="13.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  <c r="BN607" s="9"/>
      <c r="BO607" s="9"/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  <c r="CA607" s="9"/>
      <c r="CB607" s="9"/>
      <c r="CC607" s="9"/>
      <c r="CD607" s="9"/>
      <c r="CE607" s="9"/>
      <c r="CF607" s="9"/>
      <c r="CG607" s="9"/>
      <c r="CH607" s="9"/>
      <c r="CI607" s="9"/>
      <c r="CJ607" s="9"/>
      <c r="CK607" s="9"/>
      <c r="CL607" s="9"/>
      <c r="CM607" s="9"/>
      <c r="CN607" s="9"/>
      <c r="CO607" s="9"/>
      <c r="CP607" s="9"/>
      <c r="CQ607" s="9"/>
      <c r="CR607" s="9"/>
      <c r="CS607" s="9"/>
      <c r="CT607" s="9"/>
      <c r="CU607" s="9"/>
      <c r="CV607" s="9"/>
      <c r="CW607" s="9"/>
      <c r="CX607" s="9"/>
      <c r="CY607" s="9"/>
      <c r="CZ607" s="9"/>
      <c r="DA607" s="9"/>
      <c r="DB607" s="9"/>
      <c r="DC607" s="9"/>
      <c r="DD607" s="9"/>
      <c r="DE607" s="9"/>
      <c r="DF607" s="9"/>
      <c r="DG607" s="9"/>
    </row>
    <row r="608" ht="13.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  <c r="BN608" s="9"/>
      <c r="BO608" s="9"/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  <c r="CA608" s="9"/>
      <c r="CB608" s="9"/>
      <c r="CC608" s="9"/>
      <c r="CD608" s="9"/>
      <c r="CE608" s="9"/>
      <c r="CF608" s="9"/>
      <c r="CG608" s="9"/>
      <c r="CH608" s="9"/>
      <c r="CI608" s="9"/>
      <c r="CJ608" s="9"/>
      <c r="CK608" s="9"/>
      <c r="CL608" s="9"/>
      <c r="CM608" s="9"/>
      <c r="CN608" s="9"/>
      <c r="CO608" s="9"/>
      <c r="CP608" s="9"/>
      <c r="CQ608" s="9"/>
      <c r="CR608" s="9"/>
      <c r="CS608" s="9"/>
      <c r="CT608" s="9"/>
      <c r="CU608" s="9"/>
      <c r="CV608" s="9"/>
      <c r="CW608" s="9"/>
      <c r="CX608" s="9"/>
      <c r="CY608" s="9"/>
      <c r="CZ608" s="9"/>
      <c r="DA608" s="9"/>
      <c r="DB608" s="9"/>
      <c r="DC608" s="9"/>
      <c r="DD608" s="9"/>
      <c r="DE608" s="9"/>
      <c r="DF608" s="9"/>
      <c r="DG608" s="9"/>
    </row>
    <row r="609" ht="13.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  <c r="BN609" s="9"/>
      <c r="BO609" s="9"/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  <c r="CA609" s="9"/>
      <c r="CB609" s="9"/>
      <c r="CC609" s="9"/>
      <c r="CD609" s="9"/>
      <c r="CE609" s="9"/>
      <c r="CF609" s="9"/>
      <c r="CG609" s="9"/>
      <c r="CH609" s="9"/>
      <c r="CI609" s="9"/>
      <c r="CJ609" s="9"/>
      <c r="CK609" s="9"/>
      <c r="CL609" s="9"/>
      <c r="CM609" s="9"/>
      <c r="CN609" s="9"/>
      <c r="CO609" s="9"/>
      <c r="CP609" s="9"/>
      <c r="CQ609" s="9"/>
      <c r="CR609" s="9"/>
      <c r="CS609" s="9"/>
      <c r="CT609" s="9"/>
      <c r="CU609" s="9"/>
      <c r="CV609" s="9"/>
      <c r="CW609" s="9"/>
      <c r="CX609" s="9"/>
      <c r="CY609" s="9"/>
      <c r="CZ609" s="9"/>
      <c r="DA609" s="9"/>
      <c r="DB609" s="9"/>
      <c r="DC609" s="9"/>
      <c r="DD609" s="9"/>
      <c r="DE609" s="9"/>
      <c r="DF609" s="9"/>
      <c r="DG609" s="9"/>
    </row>
    <row r="610" ht="13.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  <c r="BN610" s="9"/>
      <c r="BO610" s="9"/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  <c r="CA610" s="9"/>
      <c r="CB610" s="9"/>
      <c r="CC610" s="9"/>
      <c r="CD610" s="9"/>
      <c r="CE610" s="9"/>
      <c r="CF610" s="9"/>
      <c r="CG610" s="9"/>
      <c r="CH610" s="9"/>
      <c r="CI610" s="9"/>
      <c r="CJ610" s="9"/>
      <c r="CK610" s="9"/>
      <c r="CL610" s="9"/>
      <c r="CM610" s="9"/>
      <c r="CN610" s="9"/>
      <c r="CO610" s="9"/>
      <c r="CP610" s="9"/>
      <c r="CQ610" s="9"/>
      <c r="CR610" s="9"/>
      <c r="CS610" s="9"/>
      <c r="CT610" s="9"/>
      <c r="CU610" s="9"/>
      <c r="CV610" s="9"/>
      <c r="CW610" s="9"/>
      <c r="CX610" s="9"/>
      <c r="CY610" s="9"/>
      <c r="CZ610" s="9"/>
      <c r="DA610" s="9"/>
      <c r="DB610" s="9"/>
      <c r="DC610" s="9"/>
      <c r="DD610" s="9"/>
      <c r="DE610" s="9"/>
      <c r="DF610" s="9"/>
      <c r="DG610" s="9"/>
    </row>
    <row r="611" ht="13.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  <c r="BN611" s="9"/>
      <c r="BO611" s="9"/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  <c r="CA611" s="9"/>
      <c r="CB611" s="9"/>
      <c r="CC611" s="9"/>
      <c r="CD611" s="9"/>
      <c r="CE611" s="9"/>
      <c r="CF611" s="9"/>
      <c r="CG611" s="9"/>
      <c r="CH611" s="9"/>
      <c r="CI611" s="9"/>
      <c r="CJ611" s="9"/>
      <c r="CK611" s="9"/>
      <c r="CL611" s="9"/>
      <c r="CM611" s="9"/>
      <c r="CN611" s="9"/>
      <c r="CO611" s="9"/>
      <c r="CP611" s="9"/>
      <c r="CQ611" s="9"/>
      <c r="CR611" s="9"/>
      <c r="CS611" s="9"/>
      <c r="CT611" s="9"/>
      <c r="CU611" s="9"/>
      <c r="CV611" s="9"/>
      <c r="CW611" s="9"/>
      <c r="CX611" s="9"/>
      <c r="CY611" s="9"/>
      <c r="CZ611" s="9"/>
      <c r="DA611" s="9"/>
      <c r="DB611" s="9"/>
      <c r="DC611" s="9"/>
      <c r="DD611" s="9"/>
      <c r="DE611" s="9"/>
      <c r="DF611" s="9"/>
      <c r="DG611" s="9"/>
    </row>
    <row r="612" ht="13.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  <c r="BN612" s="9"/>
      <c r="BO612" s="9"/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  <c r="CA612" s="9"/>
      <c r="CB612" s="9"/>
      <c r="CC612" s="9"/>
      <c r="CD612" s="9"/>
      <c r="CE612" s="9"/>
      <c r="CF612" s="9"/>
      <c r="CG612" s="9"/>
      <c r="CH612" s="9"/>
      <c r="CI612" s="9"/>
      <c r="CJ612" s="9"/>
      <c r="CK612" s="9"/>
      <c r="CL612" s="9"/>
      <c r="CM612" s="9"/>
      <c r="CN612" s="9"/>
      <c r="CO612" s="9"/>
      <c r="CP612" s="9"/>
      <c r="CQ612" s="9"/>
      <c r="CR612" s="9"/>
      <c r="CS612" s="9"/>
      <c r="CT612" s="9"/>
      <c r="CU612" s="9"/>
      <c r="CV612" s="9"/>
      <c r="CW612" s="9"/>
      <c r="CX612" s="9"/>
      <c r="CY612" s="9"/>
      <c r="CZ612" s="9"/>
      <c r="DA612" s="9"/>
      <c r="DB612" s="9"/>
      <c r="DC612" s="9"/>
      <c r="DD612" s="9"/>
      <c r="DE612" s="9"/>
      <c r="DF612" s="9"/>
      <c r="DG612" s="9"/>
    </row>
    <row r="613" ht="13.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  <c r="BN613" s="9"/>
      <c r="BO613" s="9"/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  <c r="CA613" s="9"/>
      <c r="CB613" s="9"/>
      <c r="CC613" s="9"/>
      <c r="CD613" s="9"/>
      <c r="CE613" s="9"/>
      <c r="CF613" s="9"/>
      <c r="CG613" s="9"/>
      <c r="CH613" s="9"/>
      <c r="CI613" s="9"/>
      <c r="CJ613" s="9"/>
      <c r="CK613" s="9"/>
      <c r="CL613" s="9"/>
      <c r="CM613" s="9"/>
      <c r="CN613" s="9"/>
      <c r="CO613" s="9"/>
      <c r="CP613" s="9"/>
      <c r="CQ613" s="9"/>
      <c r="CR613" s="9"/>
      <c r="CS613" s="9"/>
      <c r="CT613" s="9"/>
      <c r="CU613" s="9"/>
      <c r="CV613" s="9"/>
      <c r="CW613" s="9"/>
      <c r="CX613" s="9"/>
      <c r="CY613" s="9"/>
      <c r="CZ613" s="9"/>
      <c r="DA613" s="9"/>
      <c r="DB613" s="9"/>
      <c r="DC613" s="9"/>
      <c r="DD613" s="9"/>
      <c r="DE613" s="9"/>
      <c r="DF613" s="9"/>
      <c r="DG613" s="9"/>
    </row>
    <row r="614" ht="13.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  <c r="BN614" s="9"/>
      <c r="BO614" s="9"/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  <c r="CA614" s="9"/>
      <c r="CB614" s="9"/>
      <c r="CC614" s="9"/>
      <c r="CD614" s="9"/>
      <c r="CE614" s="9"/>
      <c r="CF614" s="9"/>
      <c r="CG614" s="9"/>
      <c r="CH614" s="9"/>
      <c r="CI614" s="9"/>
      <c r="CJ614" s="9"/>
      <c r="CK614" s="9"/>
      <c r="CL614" s="9"/>
      <c r="CM614" s="9"/>
      <c r="CN614" s="9"/>
      <c r="CO614" s="9"/>
      <c r="CP614" s="9"/>
      <c r="CQ614" s="9"/>
      <c r="CR614" s="9"/>
      <c r="CS614" s="9"/>
      <c r="CT614" s="9"/>
      <c r="CU614" s="9"/>
      <c r="CV614" s="9"/>
      <c r="CW614" s="9"/>
      <c r="CX614" s="9"/>
      <c r="CY614" s="9"/>
      <c r="CZ614" s="9"/>
      <c r="DA614" s="9"/>
      <c r="DB614" s="9"/>
      <c r="DC614" s="9"/>
      <c r="DD614" s="9"/>
      <c r="DE614" s="9"/>
      <c r="DF614" s="9"/>
      <c r="DG614" s="9"/>
    </row>
    <row r="615" ht="13.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  <c r="BN615" s="9"/>
      <c r="BO615" s="9"/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  <c r="CA615" s="9"/>
      <c r="CB615" s="9"/>
      <c r="CC615" s="9"/>
      <c r="CD615" s="9"/>
      <c r="CE615" s="9"/>
      <c r="CF615" s="9"/>
      <c r="CG615" s="9"/>
      <c r="CH615" s="9"/>
      <c r="CI615" s="9"/>
      <c r="CJ615" s="9"/>
      <c r="CK615" s="9"/>
      <c r="CL615" s="9"/>
      <c r="CM615" s="9"/>
      <c r="CN615" s="9"/>
      <c r="CO615" s="9"/>
      <c r="CP615" s="9"/>
      <c r="CQ615" s="9"/>
      <c r="CR615" s="9"/>
      <c r="CS615" s="9"/>
      <c r="CT615" s="9"/>
      <c r="CU615" s="9"/>
      <c r="CV615" s="9"/>
      <c r="CW615" s="9"/>
      <c r="CX615" s="9"/>
      <c r="CY615" s="9"/>
      <c r="CZ615" s="9"/>
      <c r="DA615" s="9"/>
      <c r="DB615" s="9"/>
      <c r="DC615" s="9"/>
      <c r="DD615" s="9"/>
      <c r="DE615" s="9"/>
      <c r="DF615" s="9"/>
      <c r="DG615" s="9"/>
    </row>
    <row r="616" ht="13.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  <c r="BN616" s="9"/>
      <c r="BO616" s="9"/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  <c r="CA616" s="9"/>
      <c r="CB616" s="9"/>
      <c r="CC616" s="9"/>
      <c r="CD616" s="9"/>
      <c r="CE616" s="9"/>
      <c r="CF616" s="9"/>
      <c r="CG616" s="9"/>
      <c r="CH616" s="9"/>
      <c r="CI616" s="9"/>
      <c r="CJ616" s="9"/>
      <c r="CK616" s="9"/>
      <c r="CL616" s="9"/>
      <c r="CM616" s="9"/>
      <c r="CN616" s="9"/>
      <c r="CO616" s="9"/>
      <c r="CP616" s="9"/>
      <c r="CQ616" s="9"/>
      <c r="CR616" s="9"/>
      <c r="CS616" s="9"/>
      <c r="CT616" s="9"/>
      <c r="CU616" s="9"/>
      <c r="CV616" s="9"/>
      <c r="CW616" s="9"/>
      <c r="CX616" s="9"/>
      <c r="CY616" s="9"/>
      <c r="CZ616" s="9"/>
      <c r="DA616" s="9"/>
      <c r="DB616" s="9"/>
      <c r="DC616" s="9"/>
      <c r="DD616" s="9"/>
      <c r="DE616" s="9"/>
      <c r="DF616" s="9"/>
      <c r="DG616" s="9"/>
    </row>
    <row r="617" ht="13.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  <c r="BN617" s="9"/>
      <c r="BO617" s="9"/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  <c r="CA617" s="9"/>
      <c r="CB617" s="9"/>
      <c r="CC617" s="9"/>
      <c r="CD617" s="9"/>
      <c r="CE617" s="9"/>
      <c r="CF617" s="9"/>
      <c r="CG617" s="9"/>
      <c r="CH617" s="9"/>
      <c r="CI617" s="9"/>
      <c r="CJ617" s="9"/>
      <c r="CK617" s="9"/>
      <c r="CL617" s="9"/>
      <c r="CM617" s="9"/>
      <c r="CN617" s="9"/>
      <c r="CO617" s="9"/>
      <c r="CP617" s="9"/>
      <c r="CQ617" s="9"/>
      <c r="CR617" s="9"/>
      <c r="CS617" s="9"/>
      <c r="CT617" s="9"/>
      <c r="CU617" s="9"/>
      <c r="CV617" s="9"/>
      <c r="CW617" s="9"/>
      <c r="CX617" s="9"/>
      <c r="CY617" s="9"/>
      <c r="CZ617" s="9"/>
      <c r="DA617" s="9"/>
      <c r="DB617" s="9"/>
      <c r="DC617" s="9"/>
      <c r="DD617" s="9"/>
      <c r="DE617" s="9"/>
      <c r="DF617" s="9"/>
      <c r="DG617" s="9"/>
    </row>
    <row r="618" ht="13.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  <c r="BN618" s="9"/>
      <c r="BO618" s="9"/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  <c r="CA618" s="9"/>
      <c r="CB618" s="9"/>
      <c r="CC618" s="9"/>
      <c r="CD618" s="9"/>
      <c r="CE618" s="9"/>
      <c r="CF618" s="9"/>
      <c r="CG618" s="9"/>
      <c r="CH618" s="9"/>
      <c r="CI618" s="9"/>
      <c r="CJ618" s="9"/>
      <c r="CK618" s="9"/>
      <c r="CL618" s="9"/>
      <c r="CM618" s="9"/>
      <c r="CN618" s="9"/>
      <c r="CO618" s="9"/>
      <c r="CP618" s="9"/>
      <c r="CQ618" s="9"/>
      <c r="CR618" s="9"/>
      <c r="CS618" s="9"/>
      <c r="CT618" s="9"/>
      <c r="CU618" s="9"/>
      <c r="CV618" s="9"/>
      <c r="CW618" s="9"/>
      <c r="CX618" s="9"/>
      <c r="CY618" s="9"/>
      <c r="CZ618" s="9"/>
      <c r="DA618" s="9"/>
      <c r="DB618" s="9"/>
      <c r="DC618" s="9"/>
      <c r="DD618" s="9"/>
      <c r="DE618" s="9"/>
      <c r="DF618" s="9"/>
      <c r="DG618" s="9"/>
    </row>
    <row r="619" ht="13.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  <c r="BN619" s="9"/>
      <c r="BO619" s="9"/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  <c r="CA619" s="9"/>
      <c r="CB619" s="9"/>
      <c r="CC619" s="9"/>
      <c r="CD619" s="9"/>
      <c r="CE619" s="9"/>
      <c r="CF619" s="9"/>
      <c r="CG619" s="9"/>
      <c r="CH619" s="9"/>
      <c r="CI619" s="9"/>
      <c r="CJ619" s="9"/>
      <c r="CK619" s="9"/>
      <c r="CL619" s="9"/>
      <c r="CM619" s="9"/>
      <c r="CN619" s="9"/>
      <c r="CO619" s="9"/>
      <c r="CP619" s="9"/>
      <c r="CQ619" s="9"/>
      <c r="CR619" s="9"/>
      <c r="CS619" s="9"/>
      <c r="CT619" s="9"/>
      <c r="CU619" s="9"/>
      <c r="CV619" s="9"/>
      <c r="CW619" s="9"/>
      <c r="CX619" s="9"/>
      <c r="CY619" s="9"/>
      <c r="CZ619" s="9"/>
      <c r="DA619" s="9"/>
      <c r="DB619" s="9"/>
      <c r="DC619" s="9"/>
      <c r="DD619" s="9"/>
      <c r="DE619" s="9"/>
      <c r="DF619" s="9"/>
      <c r="DG619" s="9"/>
    </row>
    <row r="620" ht="13.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  <c r="BN620" s="9"/>
      <c r="BO620" s="9"/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  <c r="CA620" s="9"/>
      <c r="CB620" s="9"/>
      <c r="CC620" s="9"/>
      <c r="CD620" s="9"/>
      <c r="CE620" s="9"/>
      <c r="CF620" s="9"/>
      <c r="CG620" s="9"/>
      <c r="CH620" s="9"/>
      <c r="CI620" s="9"/>
      <c r="CJ620" s="9"/>
      <c r="CK620" s="9"/>
      <c r="CL620" s="9"/>
      <c r="CM620" s="9"/>
      <c r="CN620" s="9"/>
      <c r="CO620" s="9"/>
      <c r="CP620" s="9"/>
      <c r="CQ620" s="9"/>
      <c r="CR620" s="9"/>
      <c r="CS620" s="9"/>
      <c r="CT620" s="9"/>
      <c r="CU620" s="9"/>
      <c r="CV620" s="9"/>
      <c r="CW620" s="9"/>
      <c r="CX620" s="9"/>
      <c r="CY620" s="9"/>
      <c r="CZ620" s="9"/>
      <c r="DA620" s="9"/>
      <c r="DB620" s="9"/>
      <c r="DC620" s="9"/>
      <c r="DD620" s="9"/>
      <c r="DE620" s="9"/>
      <c r="DF620" s="9"/>
      <c r="DG620" s="9"/>
    </row>
    <row r="621" ht="13.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  <c r="BN621" s="9"/>
      <c r="BO621" s="9"/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  <c r="CA621" s="9"/>
      <c r="CB621" s="9"/>
      <c r="CC621" s="9"/>
      <c r="CD621" s="9"/>
      <c r="CE621" s="9"/>
      <c r="CF621" s="9"/>
      <c r="CG621" s="9"/>
      <c r="CH621" s="9"/>
      <c r="CI621" s="9"/>
      <c r="CJ621" s="9"/>
      <c r="CK621" s="9"/>
      <c r="CL621" s="9"/>
      <c r="CM621" s="9"/>
      <c r="CN621" s="9"/>
      <c r="CO621" s="9"/>
      <c r="CP621" s="9"/>
      <c r="CQ621" s="9"/>
      <c r="CR621" s="9"/>
      <c r="CS621" s="9"/>
      <c r="CT621" s="9"/>
      <c r="CU621" s="9"/>
      <c r="CV621" s="9"/>
      <c r="CW621" s="9"/>
      <c r="CX621" s="9"/>
      <c r="CY621" s="9"/>
      <c r="CZ621" s="9"/>
      <c r="DA621" s="9"/>
      <c r="DB621" s="9"/>
      <c r="DC621" s="9"/>
      <c r="DD621" s="9"/>
      <c r="DE621" s="9"/>
      <c r="DF621" s="9"/>
      <c r="DG621" s="9"/>
    </row>
    <row r="622" ht="13.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  <c r="BN622" s="9"/>
      <c r="BO622" s="9"/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  <c r="CA622" s="9"/>
      <c r="CB622" s="9"/>
      <c r="CC622" s="9"/>
      <c r="CD622" s="9"/>
      <c r="CE622" s="9"/>
      <c r="CF622" s="9"/>
      <c r="CG622" s="9"/>
      <c r="CH622" s="9"/>
      <c r="CI622" s="9"/>
      <c r="CJ622" s="9"/>
      <c r="CK622" s="9"/>
      <c r="CL622" s="9"/>
      <c r="CM622" s="9"/>
      <c r="CN622" s="9"/>
      <c r="CO622" s="9"/>
      <c r="CP622" s="9"/>
      <c r="CQ622" s="9"/>
      <c r="CR622" s="9"/>
      <c r="CS622" s="9"/>
      <c r="CT622" s="9"/>
      <c r="CU622" s="9"/>
      <c r="CV622" s="9"/>
      <c r="CW622" s="9"/>
      <c r="CX622" s="9"/>
      <c r="CY622" s="9"/>
      <c r="CZ622" s="9"/>
      <c r="DA622" s="9"/>
      <c r="DB622" s="9"/>
      <c r="DC622" s="9"/>
      <c r="DD622" s="9"/>
      <c r="DE622" s="9"/>
      <c r="DF622" s="9"/>
      <c r="DG622" s="9"/>
    </row>
    <row r="623" ht="13.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  <c r="BN623" s="9"/>
      <c r="BO623" s="9"/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  <c r="CA623" s="9"/>
      <c r="CB623" s="9"/>
      <c r="CC623" s="9"/>
      <c r="CD623" s="9"/>
      <c r="CE623" s="9"/>
      <c r="CF623" s="9"/>
      <c r="CG623" s="9"/>
      <c r="CH623" s="9"/>
      <c r="CI623" s="9"/>
      <c r="CJ623" s="9"/>
      <c r="CK623" s="9"/>
      <c r="CL623" s="9"/>
      <c r="CM623" s="9"/>
      <c r="CN623" s="9"/>
      <c r="CO623" s="9"/>
      <c r="CP623" s="9"/>
      <c r="CQ623" s="9"/>
      <c r="CR623" s="9"/>
      <c r="CS623" s="9"/>
      <c r="CT623" s="9"/>
      <c r="CU623" s="9"/>
      <c r="CV623" s="9"/>
      <c r="CW623" s="9"/>
      <c r="CX623" s="9"/>
      <c r="CY623" s="9"/>
      <c r="CZ623" s="9"/>
      <c r="DA623" s="9"/>
      <c r="DB623" s="9"/>
      <c r="DC623" s="9"/>
      <c r="DD623" s="9"/>
      <c r="DE623" s="9"/>
      <c r="DF623" s="9"/>
      <c r="DG623" s="9"/>
    </row>
    <row r="624" ht="13.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  <c r="BN624" s="9"/>
      <c r="BO624" s="9"/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  <c r="CA624" s="9"/>
      <c r="CB624" s="9"/>
      <c r="CC624" s="9"/>
      <c r="CD624" s="9"/>
      <c r="CE624" s="9"/>
      <c r="CF624" s="9"/>
      <c r="CG624" s="9"/>
      <c r="CH624" s="9"/>
      <c r="CI624" s="9"/>
      <c r="CJ624" s="9"/>
      <c r="CK624" s="9"/>
      <c r="CL624" s="9"/>
      <c r="CM624" s="9"/>
      <c r="CN624" s="9"/>
      <c r="CO624" s="9"/>
      <c r="CP624" s="9"/>
      <c r="CQ624" s="9"/>
      <c r="CR624" s="9"/>
      <c r="CS624" s="9"/>
      <c r="CT624" s="9"/>
      <c r="CU624" s="9"/>
      <c r="CV624" s="9"/>
      <c r="CW624" s="9"/>
      <c r="CX624" s="9"/>
      <c r="CY624" s="9"/>
      <c r="CZ624" s="9"/>
      <c r="DA624" s="9"/>
      <c r="DB624" s="9"/>
      <c r="DC624" s="9"/>
      <c r="DD624" s="9"/>
      <c r="DE624" s="9"/>
      <c r="DF624" s="9"/>
      <c r="DG624" s="9"/>
    </row>
    <row r="625" ht="13.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  <c r="BN625" s="9"/>
      <c r="BO625" s="9"/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  <c r="CA625" s="9"/>
      <c r="CB625" s="9"/>
      <c r="CC625" s="9"/>
      <c r="CD625" s="9"/>
      <c r="CE625" s="9"/>
      <c r="CF625" s="9"/>
      <c r="CG625" s="9"/>
      <c r="CH625" s="9"/>
      <c r="CI625" s="9"/>
      <c r="CJ625" s="9"/>
      <c r="CK625" s="9"/>
      <c r="CL625" s="9"/>
      <c r="CM625" s="9"/>
      <c r="CN625" s="9"/>
      <c r="CO625" s="9"/>
      <c r="CP625" s="9"/>
      <c r="CQ625" s="9"/>
      <c r="CR625" s="9"/>
      <c r="CS625" s="9"/>
      <c r="CT625" s="9"/>
      <c r="CU625" s="9"/>
      <c r="CV625" s="9"/>
      <c r="CW625" s="9"/>
      <c r="CX625" s="9"/>
      <c r="CY625" s="9"/>
      <c r="CZ625" s="9"/>
      <c r="DA625" s="9"/>
      <c r="DB625" s="9"/>
      <c r="DC625" s="9"/>
      <c r="DD625" s="9"/>
      <c r="DE625" s="9"/>
      <c r="DF625" s="9"/>
      <c r="DG625" s="9"/>
    </row>
    <row r="626" ht="13.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  <c r="BN626" s="9"/>
      <c r="BO626" s="9"/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  <c r="CA626" s="9"/>
      <c r="CB626" s="9"/>
      <c r="CC626" s="9"/>
      <c r="CD626" s="9"/>
      <c r="CE626" s="9"/>
      <c r="CF626" s="9"/>
      <c r="CG626" s="9"/>
      <c r="CH626" s="9"/>
      <c r="CI626" s="9"/>
      <c r="CJ626" s="9"/>
      <c r="CK626" s="9"/>
      <c r="CL626" s="9"/>
      <c r="CM626" s="9"/>
      <c r="CN626" s="9"/>
      <c r="CO626" s="9"/>
      <c r="CP626" s="9"/>
      <c r="CQ626" s="9"/>
      <c r="CR626" s="9"/>
      <c r="CS626" s="9"/>
      <c r="CT626" s="9"/>
      <c r="CU626" s="9"/>
      <c r="CV626" s="9"/>
      <c r="CW626" s="9"/>
      <c r="CX626" s="9"/>
      <c r="CY626" s="9"/>
      <c r="CZ626" s="9"/>
      <c r="DA626" s="9"/>
      <c r="DB626" s="9"/>
      <c r="DC626" s="9"/>
      <c r="DD626" s="9"/>
      <c r="DE626" s="9"/>
      <c r="DF626" s="9"/>
      <c r="DG626" s="9"/>
    </row>
    <row r="627" ht="13.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  <c r="BN627" s="9"/>
      <c r="BO627" s="9"/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  <c r="CA627" s="9"/>
      <c r="CB627" s="9"/>
      <c r="CC627" s="9"/>
      <c r="CD627" s="9"/>
      <c r="CE627" s="9"/>
      <c r="CF627" s="9"/>
      <c r="CG627" s="9"/>
      <c r="CH627" s="9"/>
      <c r="CI627" s="9"/>
      <c r="CJ627" s="9"/>
      <c r="CK627" s="9"/>
      <c r="CL627" s="9"/>
      <c r="CM627" s="9"/>
      <c r="CN627" s="9"/>
      <c r="CO627" s="9"/>
      <c r="CP627" s="9"/>
      <c r="CQ627" s="9"/>
      <c r="CR627" s="9"/>
      <c r="CS627" s="9"/>
      <c r="CT627" s="9"/>
      <c r="CU627" s="9"/>
      <c r="CV627" s="9"/>
      <c r="CW627" s="9"/>
      <c r="CX627" s="9"/>
      <c r="CY627" s="9"/>
      <c r="CZ627" s="9"/>
      <c r="DA627" s="9"/>
      <c r="DB627" s="9"/>
      <c r="DC627" s="9"/>
      <c r="DD627" s="9"/>
      <c r="DE627" s="9"/>
      <c r="DF627" s="9"/>
      <c r="DG627" s="9"/>
    </row>
    <row r="628" ht="13.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  <c r="BN628" s="9"/>
      <c r="BO628" s="9"/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  <c r="CA628" s="9"/>
      <c r="CB628" s="9"/>
      <c r="CC628" s="9"/>
      <c r="CD628" s="9"/>
      <c r="CE628" s="9"/>
      <c r="CF628" s="9"/>
      <c r="CG628" s="9"/>
      <c r="CH628" s="9"/>
      <c r="CI628" s="9"/>
      <c r="CJ628" s="9"/>
      <c r="CK628" s="9"/>
      <c r="CL628" s="9"/>
      <c r="CM628" s="9"/>
      <c r="CN628" s="9"/>
      <c r="CO628" s="9"/>
      <c r="CP628" s="9"/>
      <c r="CQ628" s="9"/>
      <c r="CR628" s="9"/>
      <c r="CS628" s="9"/>
      <c r="CT628" s="9"/>
      <c r="CU628" s="9"/>
      <c r="CV628" s="9"/>
      <c r="CW628" s="9"/>
      <c r="CX628" s="9"/>
      <c r="CY628" s="9"/>
      <c r="CZ628" s="9"/>
      <c r="DA628" s="9"/>
      <c r="DB628" s="9"/>
      <c r="DC628" s="9"/>
      <c r="DD628" s="9"/>
      <c r="DE628" s="9"/>
      <c r="DF628" s="9"/>
      <c r="DG628" s="9"/>
    </row>
    <row r="629" ht="13.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  <c r="BN629" s="9"/>
      <c r="BO629" s="9"/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  <c r="CA629" s="9"/>
      <c r="CB629" s="9"/>
      <c r="CC629" s="9"/>
      <c r="CD629" s="9"/>
      <c r="CE629" s="9"/>
      <c r="CF629" s="9"/>
      <c r="CG629" s="9"/>
      <c r="CH629" s="9"/>
      <c r="CI629" s="9"/>
      <c r="CJ629" s="9"/>
      <c r="CK629" s="9"/>
      <c r="CL629" s="9"/>
      <c r="CM629" s="9"/>
      <c r="CN629" s="9"/>
      <c r="CO629" s="9"/>
      <c r="CP629" s="9"/>
      <c r="CQ629" s="9"/>
      <c r="CR629" s="9"/>
      <c r="CS629" s="9"/>
      <c r="CT629" s="9"/>
      <c r="CU629" s="9"/>
      <c r="CV629" s="9"/>
      <c r="CW629" s="9"/>
      <c r="CX629" s="9"/>
      <c r="CY629" s="9"/>
      <c r="CZ629" s="9"/>
      <c r="DA629" s="9"/>
      <c r="DB629" s="9"/>
      <c r="DC629" s="9"/>
      <c r="DD629" s="9"/>
      <c r="DE629" s="9"/>
      <c r="DF629" s="9"/>
      <c r="DG629" s="9"/>
    </row>
    <row r="630" ht="13.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  <c r="BN630" s="9"/>
      <c r="BO630" s="9"/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  <c r="CA630" s="9"/>
      <c r="CB630" s="9"/>
      <c r="CC630" s="9"/>
      <c r="CD630" s="9"/>
      <c r="CE630" s="9"/>
      <c r="CF630" s="9"/>
      <c r="CG630" s="9"/>
      <c r="CH630" s="9"/>
      <c r="CI630" s="9"/>
      <c r="CJ630" s="9"/>
      <c r="CK630" s="9"/>
      <c r="CL630" s="9"/>
      <c r="CM630" s="9"/>
      <c r="CN630" s="9"/>
      <c r="CO630" s="9"/>
      <c r="CP630" s="9"/>
      <c r="CQ630" s="9"/>
      <c r="CR630" s="9"/>
      <c r="CS630" s="9"/>
      <c r="CT630" s="9"/>
      <c r="CU630" s="9"/>
      <c r="CV630" s="9"/>
      <c r="CW630" s="9"/>
      <c r="CX630" s="9"/>
      <c r="CY630" s="9"/>
      <c r="CZ630" s="9"/>
      <c r="DA630" s="9"/>
      <c r="DB630" s="9"/>
      <c r="DC630" s="9"/>
      <c r="DD630" s="9"/>
      <c r="DE630" s="9"/>
      <c r="DF630" s="9"/>
      <c r="DG630" s="9"/>
    </row>
    <row r="631" ht="13.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  <c r="BN631" s="9"/>
      <c r="BO631" s="9"/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  <c r="CA631" s="9"/>
      <c r="CB631" s="9"/>
      <c r="CC631" s="9"/>
      <c r="CD631" s="9"/>
      <c r="CE631" s="9"/>
      <c r="CF631" s="9"/>
      <c r="CG631" s="9"/>
      <c r="CH631" s="9"/>
      <c r="CI631" s="9"/>
      <c r="CJ631" s="9"/>
      <c r="CK631" s="9"/>
      <c r="CL631" s="9"/>
      <c r="CM631" s="9"/>
      <c r="CN631" s="9"/>
      <c r="CO631" s="9"/>
      <c r="CP631" s="9"/>
      <c r="CQ631" s="9"/>
      <c r="CR631" s="9"/>
      <c r="CS631" s="9"/>
      <c r="CT631" s="9"/>
      <c r="CU631" s="9"/>
      <c r="CV631" s="9"/>
      <c r="CW631" s="9"/>
      <c r="CX631" s="9"/>
      <c r="CY631" s="9"/>
      <c r="CZ631" s="9"/>
      <c r="DA631" s="9"/>
      <c r="DB631" s="9"/>
      <c r="DC631" s="9"/>
      <c r="DD631" s="9"/>
      <c r="DE631" s="9"/>
      <c r="DF631" s="9"/>
      <c r="DG631" s="9"/>
    </row>
    <row r="632" ht="13.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  <c r="BN632" s="9"/>
      <c r="BO632" s="9"/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  <c r="CA632" s="9"/>
      <c r="CB632" s="9"/>
      <c r="CC632" s="9"/>
      <c r="CD632" s="9"/>
      <c r="CE632" s="9"/>
      <c r="CF632" s="9"/>
      <c r="CG632" s="9"/>
      <c r="CH632" s="9"/>
      <c r="CI632" s="9"/>
      <c r="CJ632" s="9"/>
      <c r="CK632" s="9"/>
      <c r="CL632" s="9"/>
      <c r="CM632" s="9"/>
      <c r="CN632" s="9"/>
      <c r="CO632" s="9"/>
      <c r="CP632" s="9"/>
      <c r="CQ632" s="9"/>
      <c r="CR632" s="9"/>
      <c r="CS632" s="9"/>
      <c r="CT632" s="9"/>
      <c r="CU632" s="9"/>
      <c r="CV632" s="9"/>
      <c r="CW632" s="9"/>
      <c r="CX632" s="9"/>
      <c r="CY632" s="9"/>
      <c r="CZ632" s="9"/>
      <c r="DA632" s="9"/>
      <c r="DB632" s="9"/>
      <c r="DC632" s="9"/>
      <c r="DD632" s="9"/>
      <c r="DE632" s="9"/>
      <c r="DF632" s="9"/>
      <c r="DG632" s="9"/>
    </row>
    <row r="633" ht="13.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  <c r="BN633" s="9"/>
      <c r="BO633" s="9"/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  <c r="CA633" s="9"/>
      <c r="CB633" s="9"/>
      <c r="CC633" s="9"/>
      <c r="CD633" s="9"/>
      <c r="CE633" s="9"/>
      <c r="CF633" s="9"/>
      <c r="CG633" s="9"/>
      <c r="CH633" s="9"/>
      <c r="CI633" s="9"/>
      <c r="CJ633" s="9"/>
      <c r="CK633" s="9"/>
      <c r="CL633" s="9"/>
      <c r="CM633" s="9"/>
      <c r="CN633" s="9"/>
      <c r="CO633" s="9"/>
      <c r="CP633" s="9"/>
      <c r="CQ633" s="9"/>
      <c r="CR633" s="9"/>
      <c r="CS633" s="9"/>
      <c r="CT633" s="9"/>
      <c r="CU633" s="9"/>
      <c r="CV633" s="9"/>
      <c r="CW633" s="9"/>
      <c r="CX633" s="9"/>
      <c r="CY633" s="9"/>
      <c r="CZ633" s="9"/>
      <c r="DA633" s="9"/>
      <c r="DB633" s="9"/>
      <c r="DC633" s="9"/>
      <c r="DD633" s="9"/>
      <c r="DE633" s="9"/>
      <c r="DF633" s="9"/>
      <c r="DG633" s="9"/>
    </row>
    <row r="634" ht="13.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  <c r="BN634" s="9"/>
      <c r="BO634" s="9"/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  <c r="CA634" s="9"/>
      <c r="CB634" s="9"/>
      <c r="CC634" s="9"/>
      <c r="CD634" s="9"/>
      <c r="CE634" s="9"/>
      <c r="CF634" s="9"/>
      <c r="CG634" s="9"/>
      <c r="CH634" s="9"/>
      <c r="CI634" s="9"/>
      <c r="CJ634" s="9"/>
      <c r="CK634" s="9"/>
      <c r="CL634" s="9"/>
      <c r="CM634" s="9"/>
      <c r="CN634" s="9"/>
      <c r="CO634" s="9"/>
      <c r="CP634" s="9"/>
      <c r="CQ634" s="9"/>
      <c r="CR634" s="9"/>
      <c r="CS634" s="9"/>
      <c r="CT634" s="9"/>
      <c r="CU634" s="9"/>
      <c r="CV634" s="9"/>
      <c r="CW634" s="9"/>
      <c r="CX634" s="9"/>
      <c r="CY634" s="9"/>
      <c r="CZ634" s="9"/>
      <c r="DA634" s="9"/>
      <c r="DB634" s="9"/>
      <c r="DC634" s="9"/>
      <c r="DD634" s="9"/>
      <c r="DE634" s="9"/>
      <c r="DF634" s="9"/>
      <c r="DG634" s="9"/>
    </row>
    <row r="635" ht="13.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  <c r="BN635" s="9"/>
      <c r="BO635" s="9"/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  <c r="CA635" s="9"/>
      <c r="CB635" s="9"/>
      <c r="CC635" s="9"/>
      <c r="CD635" s="9"/>
      <c r="CE635" s="9"/>
      <c r="CF635" s="9"/>
      <c r="CG635" s="9"/>
      <c r="CH635" s="9"/>
      <c r="CI635" s="9"/>
      <c r="CJ635" s="9"/>
      <c r="CK635" s="9"/>
      <c r="CL635" s="9"/>
      <c r="CM635" s="9"/>
      <c r="CN635" s="9"/>
      <c r="CO635" s="9"/>
      <c r="CP635" s="9"/>
      <c r="CQ635" s="9"/>
      <c r="CR635" s="9"/>
      <c r="CS635" s="9"/>
      <c r="CT635" s="9"/>
      <c r="CU635" s="9"/>
      <c r="CV635" s="9"/>
      <c r="CW635" s="9"/>
      <c r="CX635" s="9"/>
      <c r="CY635" s="9"/>
      <c r="CZ635" s="9"/>
      <c r="DA635" s="9"/>
      <c r="DB635" s="9"/>
      <c r="DC635" s="9"/>
      <c r="DD635" s="9"/>
      <c r="DE635" s="9"/>
      <c r="DF635" s="9"/>
      <c r="DG635" s="9"/>
    </row>
    <row r="636" ht="13.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  <c r="BN636" s="9"/>
      <c r="BO636" s="9"/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  <c r="CA636" s="9"/>
      <c r="CB636" s="9"/>
      <c r="CC636" s="9"/>
      <c r="CD636" s="9"/>
      <c r="CE636" s="9"/>
      <c r="CF636" s="9"/>
      <c r="CG636" s="9"/>
      <c r="CH636" s="9"/>
      <c r="CI636" s="9"/>
      <c r="CJ636" s="9"/>
      <c r="CK636" s="9"/>
      <c r="CL636" s="9"/>
      <c r="CM636" s="9"/>
      <c r="CN636" s="9"/>
      <c r="CO636" s="9"/>
      <c r="CP636" s="9"/>
      <c r="CQ636" s="9"/>
      <c r="CR636" s="9"/>
      <c r="CS636" s="9"/>
      <c r="CT636" s="9"/>
      <c r="CU636" s="9"/>
      <c r="CV636" s="9"/>
      <c r="CW636" s="9"/>
      <c r="CX636" s="9"/>
      <c r="CY636" s="9"/>
      <c r="CZ636" s="9"/>
      <c r="DA636" s="9"/>
      <c r="DB636" s="9"/>
      <c r="DC636" s="9"/>
      <c r="DD636" s="9"/>
      <c r="DE636" s="9"/>
      <c r="DF636" s="9"/>
      <c r="DG636" s="9"/>
    </row>
    <row r="637" ht="13.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  <c r="BN637" s="9"/>
      <c r="BO637" s="9"/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  <c r="CA637" s="9"/>
      <c r="CB637" s="9"/>
      <c r="CC637" s="9"/>
      <c r="CD637" s="9"/>
      <c r="CE637" s="9"/>
      <c r="CF637" s="9"/>
      <c r="CG637" s="9"/>
      <c r="CH637" s="9"/>
      <c r="CI637" s="9"/>
      <c r="CJ637" s="9"/>
      <c r="CK637" s="9"/>
      <c r="CL637" s="9"/>
      <c r="CM637" s="9"/>
      <c r="CN637" s="9"/>
      <c r="CO637" s="9"/>
      <c r="CP637" s="9"/>
      <c r="CQ637" s="9"/>
      <c r="CR637" s="9"/>
      <c r="CS637" s="9"/>
      <c r="CT637" s="9"/>
      <c r="CU637" s="9"/>
      <c r="CV637" s="9"/>
      <c r="CW637" s="9"/>
      <c r="CX637" s="9"/>
      <c r="CY637" s="9"/>
      <c r="CZ637" s="9"/>
      <c r="DA637" s="9"/>
      <c r="DB637" s="9"/>
      <c r="DC637" s="9"/>
      <c r="DD637" s="9"/>
      <c r="DE637" s="9"/>
      <c r="DF637" s="9"/>
      <c r="DG637" s="9"/>
    </row>
    <row r="638" ht="13.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  <c r="BN638" s="9"/>
      <c r="BO638" s="9"/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  <c r="CA638" s="9"/>
      <c r="CB638" s="9"/>
      <c r="CC638" s="9"/>
      <c r="CD638" s="9"/>
      <c r="CE638" s="9"/>
      <c r="CF638" s="9"/>
      <c r="CG638" s="9"/>
      <c r="CH638" s="9"/>
      <c r="CI638" s="9"/>
      <c r="CJ638" s="9"/>
      <c r="CK638" s="9"/>
      <c r="CL638" s="9"/>
      <c r="CM638" s="9"/>
      <c r="CN638" s="9"/>
      <c r="CO638" s="9"/>
      <c r="CP638" s="9"/>
      <c r="CQ638" s="9"/>
      <c r="CR638" s="9"/>
      <c r="CS638" s="9"/>
      <c r="CT638" s="9"/>
      <c r="CU638" s="9"/>
      <c r="CV638" s="9"/>
      <c r="CW638" s="9"/>
      <c r="CX638" s="9"/>
      <c r="CY638" s="9"/>
      <c r="CZ638" s="9"/>
      <c r="DA638" s="9"/>
      <c r="DB638" s="9"/>
      <c r="DC638" s="9"/>
      <c r="DD638" s="9"/>
      <c r="DE638" s="9"/>
      <c r="DF638" s="9"/>
      <c r="DG638" s="9"/>
    </row>
    <row r="639" ht="13.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  <c r="BN639" s="9"/>
      <c r="BO639" s="9"/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  <c r="CA639" s="9"/>
      <c r="CB639" s="9"/>
      <c r="CC639" s="9"/>
      <c r="CD639" s="9"/>
      <c r="CE639" s="9"/>
      <c r="CF639" s="9"/>
      <c r="CG639" s="9"/>
      <c r="CH639" s="9"/>
      <c r="CI639" s="9"/>
      <c r="CJ639" s="9"/>
      <c r="CK639" s="9"/>
      <c r="CL639" s="9"/>
      <c r="CM639" s="9"/>
      <c r="CN639" s="9"/>
      <c r="CO639" s="9"/>
      <c r="CP639" s="9"/>
      <c r="CQ639" s="9"/>
      <c r="CR639" s="9"/>
      <c r="CS639" s="9"/>
      <c r="CT639" s="9"/>
      <c r="CU639" s="9"/>
      <c r="CV639" s="9"/>
      <c r="CW639" s="9"/>
      <c r="CX639" s="9"/>
      <c r="CY639" s="9"/>
      <c r="CZ639" s="9"/>
      <c r="DA639" s="9"/>
      <c r="DB639" s="9"/>
      <c r="DC639" s="9"/>
      <c r="DD639" s="9"/>
      <c r="DE639" s="9"/>
      <c r="DF639" s="9"/>
      <c r="DG639" s="9"/>
    </row>
    <row r="640" ht="13.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  <c r="BN640" s="9"/>
      <c r="BO640" s="9"/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  <c r="CA640" s="9"/>
      <c r="CB640" s="9"/>
      <c r="CC640" s="9"/>
      <c r="CD640" s="9"/>
      <c r="CE640" s="9"/>
      <c r="CF640" s="9"/>
      <c r="CG640" s="9"/>
      <c r="CH640" s="9"/>
      <c r="CI640" s="9"/>
      <c r="CJ640" s="9"/>
      <c r="CK640" s="9"/>
      <c r="CL640" s="9"/>
      <c r="CM640" s="9"/>
      <c r="CN640" s="9"/>
      <c r="CO640" s="9"/>
      <c r="CP640" s="9"/>
      <c r="CQ640" s="9"/>
      <c r="CR640" s="9"/>
      <c r="CS640" s="9"/>
      <c r="CT640" s="9"/>
      <c r="CU640" s="9"/>
      <c r="CV640" s="9"/>
      <c r="CW640" s="9"/>
      <c r="CX640" s="9"/>
      <c r="CY640" s="9"/>
      <c r="CZ640" s="9"/>
      <c r="DA640" s="9"/>
      <c r="DB640" s="9"/>
      <c r="DC640" s="9"/>
      <c r="DD640" s="9"/>
      <c r="DE640" s="9"/>
      <c r="DF640" s="9"/>
      <c r="DG640" s="9"/>
    </row>
    <row r="641" ht="13.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  <c r="BN641" s="9"/>
      <c r="BO641" s="9"/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  <c r="CA641" s="9"/>
      <c r="CB641" s="9"/>
      <c r="CC641" s="9"/>
      <c r="CD641" s="9"/>
      <c r="CE641" s="9"/>
      <c r="CF641" s="9"/>
      <c r="CG641" s="9"/>
      <c r="CH641" s="9"/>
      <c r="CI641" s="9"/>
      <c r="CJ641" s="9"/>
      <c r="CK641" s="9"/>
      <c r="CL641" s="9"/>
      <c r="CM641" s="9"/>
      <c r="CN641" s="9"/>
      <c r="CO641" s="9"/>
      <c r="CP641" s="9"/>
      <c r="CQ641" s="9"/>
      <c r="CR641" s="9"/>
      <c r="CS641" s="9"/>
      <c r="CT641" s="9"/>
      <c r="CU641" s="9"/>
      <c r="CV641" s="9"/>
      <c r="CW641" s="9"/>
      <c r="CX641" s="9"/>
      <c r="CY641" s="9"/>
      <c r="CZ641" s="9"/>
      <c r="DA641" s="9"/>
      <c r="DB641" s="9"/>
      <c r="DC641" s="9"/>
      <c r="DD641" s="9"/>
      <c r="DE641" s="9"/>
      <c r="DF641" s="9"/>
      <c r="DG641" s="9"/>
    </row>
    <row r="642" ht="13.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  <c r="BN642" s="9"/>
      <c r="BO642" s="9"/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  <c r="CA642" s="9"/>
      <c r="CB642" s="9"/>
      <c r="CC642" s="9"/>
      <c r="CD642" s="9"/>
      <c r="CE642" s="9"/>
      <c r="CF642" s="9"/>
      <c r="CG642" s="9"/>
      <c r="CH642" s="9"/>
      <c r="CI642" s="9"/>
      <c r="CJ642" s="9"/>
      <c r="CK642" s="9"/>
      <c r="CL642" s="9"/>
      <c r="CM642" s="9"/>
      <c r="CN642" s="9"/>
      <c r="CO642" s="9"/>
      <c r="CP642" s="9"/>
      <c r="CQ642" s="9"/>
      <c r="CR642" s="9"/>
      <c r="CS642" s="9"/>
      <c r="CT642" s="9"/>
      <c r="CU642" s="9"/>
      <c r="CV642" s="9"/>
      <c r="CW642" s="9"/>
      <c r="CX642" s="9"/>
      <c r="CY642" s="9"/>
      <c r="CZ642" s="9"/>
      <c r="DA642" s="9"/>
      <c r="DB642" s="9"/>
      <c r="DC642" s="9"/>
      <c r="DD642" s="9"/>
      <c r="DE642" s="9"/>
      <c r="DF642" s="9"/>
      <c r="DG642" s="9"/>
    </row>
    <row r="643" ht="13.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  <c r="BN643" s="9"/>
      <c r="BO643" s="9"/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  <c r="CA643" s="9"/>
      <c r="CB643" s="9"/>
      <c r="CC643" s="9"/>
      <c r="CD643" s="9"/>
      <c r="CE643" s="9"/>
      <c r="CF643" s="9"/>
      <c r="CG643" s="9"/>
      <c r="CH643" s="9"/>
      <c r="CI643" s="9"/>
      <c r="CJ643" s="9"/>
      <c r="CK643" s="9"/>
      <c r="CL643" s="9"/>
      <c r="CM643" s="9"/>
      <c r="CN643" s="9"/>
      <c r="CO643" s="9"/>
      <c r="CP643" s="9"/>
      <c r="CQ643" s="9"/>
      <c r="CR643" s="9"/>
      <c r="CS643" s="9"/>
      <c r="CT643" s="9"/>
      <c r="CU643" s="9"/>
      <c r="CV643" s="9"/>
      <c r="CW643" s="9"/>
      <c r="CX643" s="9"/>
      <c r="CY643" s="9"/>
      <c r="CZ643" s="9"/>
      <c r="DA643" s="9"/>
      <c r="DB643" s="9"/>
      <c r="DC643" s="9"/>
      <c r="DD643" s="9"/>
      <c r="DE643" s="9"/>
      <c r="DF643" s="9"/>
      <c r="DG643" s="9"/>
    </row>
    <row r="644" ht="13.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  <c r="BN644" s="9"/>
      <c r="BO644" s="9"/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  <c r="CA644" s="9"/>
      <c r="CB644" s="9"/>
      <c r="CC644" s="9"/>
      <c r="CD644" s="9"/>
      <c r="CE644" s="9"/>
      <c r="CF644" s="9"/>
      <c r="CG644" s="9"/>
      <c r="CH644" s="9"/>
      <c r="CI644" s="9"/>
      <c r="CJ644" s="9"/>
      <c r="CK644" s="9"/>
      <c r="CL644" s="9"/>
      <c r="CM644" s="9"/>
      <c r="CN644" s="9"/>
      <c r="CO644" s="9"/>
      <c r="CP644" s="9"/>
      <c r="CQ644" s="9"/>
      <c r="CR644" s="9"/>
      <c r="CS644" s="9"/>
      <c r="CT644" s="9"/>
      <c r="CU644" s="9"/>
      <c r="CV644" s="9"/>
      <c r="CW644" s="9"/>
      <c r="CX644" s="9"/>
      <c r="CY644" s="9"/>
      <c r="CZ644" s="9"/>
      <c r="DA644" s="9"/>
      <c r="DB644" s="9"/>
      <c r="DC644" s="9"/>
      <c r="DD644" s="9"/>
      <c r="DE644" s="9"/>
      <c r="DF644" s="9"/>
      <c r="DG644" s="9"/>
    </row>
    <row r="645" ht="13.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  <c r="BN645" s="9"/>
      <c r="BO645" s="9"/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  <c r="CA645" s="9"/>
      <c r="CB645" s="9"/>
      <c r="CC645" s="9"/>
      <c r="CD645" s="9"/>
      <c r="CE645" s="9"/>
      <c r="CF645" s="9"/>
      <c r="CG645" s="9"/>
      <c r="CH645" s="9"/>
      <c r="CI645" s="9"/>
      <c r="CJ645" s="9"/>
      <c r="CK645" s="9"/>
      <c r="CL645" s="9"/>
      <c r="CM645" s="9"/>
      <c r="CN645" s="9"/>
      <c r="CO645" s="9"/>
      <c r="CP645" s="9"/>
      <c r="CQ645" s="9"/>
      <c r="CR645" s="9"/>
      <c r="CS645" s="9"/>
      <c r="CT645" s="9"/>
      <c r="CU645" s="9"/>
      <c r="CV645" s="9"/>
      <c r="CW645" s="9"/>
      <c r="CX645" s="9"/>
      <c r="CY645" s="9"/>
      <c r="CZ645" s="9"/>
      <c r="DA645" s="9"/>
      <c r="DB645" s="9"/>
      <c r="DC645" s="9"/>
      <c r="DD645" s="9"/>
      <c r="DE645" s="9"/>
      <c r="DF645" s="9"/>
      <c r="DG645" s="9"/>
    </row>
    <row r="646" ht="13.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  <c r="BN646" s="9"/>
      <c r="BO646" s="9"/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  <c r="CA646" s="9"/>
      <c r="CB646" s="9"/>
      <c r="CC646" s="9"/>
      <c r="CD646" s="9"/>
      <c r="CE646" s="9"/>
      <c r="CF646" s="9"/>
      <c r="CG646" s="9"/>
      <c r="CH646" s="9"/>
      <c r="CI646" s="9"/>
      <c r="CJ646" s="9"/>
      <c r="CK646" s="9"/>
      <c r="CL646" s="9"/>
      <c r="CM646" s="9"/>
      <c r="CN646" s="9"/>
      <c r="CO646" s="9"/>
      <c r="CP646" s="9"/>
      <c r="CQ646" s="9"/>
      <c r="CR646" s="9"/>
      <c r="CS646" s="9"/>
      <c r="CT646" s="9"/>
      <c r="CU646" s="9"/>
      <c r="CV646" s="9"/>
      <c r="CW646" s="9"/>
      <c r="CX646" s="9"/>
      <c r="CY646" s="9"/>
      <c r="CZ646" s="9"/>
      <c r="DA646" s="9"/>
      <c r="DB646" s="9"/>
      <c r="DC646" s="9"/>
      <c r="DD646" s="9"/>
      <c r="DE646" s="9"/>
      <c r="DF646" s="9"/>
      <c r="DG646" s="9"/>
    </row>
    <row r="647" ht="13.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  <c r="BN647" s="9"/>
      <c r="BO647" s="9"/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  <c r="CA647" s="9"/>
      <c r="CB647" s="9"/>
      <c r="CC647" s="9"/>
      <c r="CD647" s="9"/>
      <c r="CE647" s="9"/>
      <c r="CF647" s="9"/>
      <c r="CG647" s="9"/>
      <c r="CH647" s="9"/>
      <c r="CI647" s="9"/>
      <c r="CJ647" s="9"/>
      <c r="CK647" s="9"/>
      <c r="CL647" s="9"/>
      <c r="CM647" s="9"/>
      <c r="CN647" s="9"/>
      <c r="CO647" s="9"/>
      <c r="CP647" s="9"/>
      <c r="CQ647" s="9"/>
      <c r="CR647" s="9"/>
      <c r="CS647" s="9"/>
      <c r="CT647" s="9"/>
      <c r="CU647" s="9"/>
      <c r="CV647" s="9"/>
      <c r="CW647" s="9"/>
      <c r="CX647" s="9"/>
      <c r="CY647" s="9"/>
      <c r="CZ647" s="9"/>
      <c r="DA647" s="9"/>
      <c r="DB647" s="9"/>
      <c r="DC647" s="9"/>
      <c r="DD647" s="9"/>
      <c r="DE647" s="9"/>
      <c r="DF647" s="9"/>
      <c r="DG647" s="9"/>
    </row>
    <row r="648" ht="13.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  <c r="BN648" s="9"/>
      <c r="BO648" s="9"/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  <c r="CA648" s="9"/>
      <c r="CB648" s="9"/>
      <c r="CC648" s="9"/>
      <c r="CD648" s="9"/>
      <c r="CE648" s="9"/>
      <c r="CF648" s="9"/>
      <c r="CG648" s="9"/>
      <c r="CH648" s="9"/>
      <c r="CI648" s="9"/>
      <c r="CJ648" s="9"/>
      <c r="CK648" s="9"/>
      <c r="CL648" s="9"/>
      <c r="CM648" s="9"/>
      <c r="CN648" s="9"/>
      <c r="CO648" s="9"/>
      <c r="CP648" s="9"/>
      <c r="CQ648" s="9"/>
      <c r="CR648" s="9"/>
      <c r="CS648" s="9"/>
      <c r="CT648" s="9"/>
      <c r="CU648" s="9"/>
      <c r="CV648" s="9"/>
      <c r="CW648" s="9"/>
      <c r="CX648" s="9"/>
      <c r="CY648" s="9"/>
      <c r="CZ648" s="9"/>
      <c r="DA648" s="9"/>
      <c r="DB648" s="9"/>
      <c r="DC648" s="9"/>
      <c r="DD648" s="9"/>
      <c r="DE648" s="9"/>
      <c r="DF648" s="9"/>
      <c r="DG648" s="9"/>
    </row>
    <row r="649" ht="13.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  <c r="BN649" s="9"/>
      <c r="BO649" s="9"/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  <c r="CA649" s="9"/>
      <c r="CB649" s="9"/>
      <c r="CC649" s="9"/>
      <c r="CD649" s="9"/>
      <c r="CE649" s="9"/>
      <c r="CF649" s="9"/>
      <c r="CG649" s="9"/>
      <c r="CH649" s="9"/>
      <c r="CI649" s="9"/>
      <c r="CJ649" s="9"/>
      <c r="CK649" s="9"/>
      <c r="CL649" s="9"/>
      <c r="CM649" s="9"/>
      <c r="CN649" s="9"/>
      <c r="CO649" s="9"/>
      <c r="CP649" s="9"/>
      <c r="CQ649" s="9"/>
      <c r="CR649" s="9"/>
      <c r="CS649" s="9"/>
      <c r="CT649" s="9"/>
      <c r="CU649" s="9"/>
      <c r="CV649" s="9"/>
      <c r="CW649" s="9"/>
      <c r="CX649" s="9"/>
      <c r="CY649" s="9"/>
      <c r="CZ649" s="9"/>
      <c r="DA649" s="9"/>
      <c r="DB649" s="9"/>
      <c r="DC649" s="9"/>
      <c r="DD649" s="9"/>
      <c r="DE649" s="9"/>
      <c r="DF649" s="9"/>
      <c r="DG649" s="9"/>
    </row>
    <row r="650" ht="13.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  <c r="BG650" s="9"/>
      <c r="BH650" s="9"/>
      <c r="BI650" s="9"/>
      <c r="BJ650" s="9"/>
      <c r="BK650" s="9"/>
      <c r="BL650" s="9"/>
      <c r="BM650" s="9"/>
      <c r="BN650" s="9"/>
      <c r="BO650" s="9"/>
      <c r="BP650" s="9"/>
      <c r="BQ650" s="9"/>
      <c r="BR650" s="9"/>
      <c r="BS650" s="9"/>
      <c r="BT650" s="9"/>
      <c r="BU650" s="9"/>
      <c r="BV650" s="9"/>
      <c r="BW650" s="9"/>
      <c r="BX650" s="9"/>
      <c r="BY650" s="9"/>
      <c r="BZ650" s="9"/>
      <c r="CA650" s="9"/>
      <c r="CB650" s="9"/>
      <c r="CC650" s="9"/>
      <c r="CD650" s="9"/>
      <c r="CE650" s="9"/>
      <c r="CF650" s="9"/>
      <c r="CG650" s="9"/>
      <c r="CH650" s="9"/>
      <c r="CI650" s="9"/>
      <c r="CJ650" s="9"/>
      <c r="CK650" s="9"/>
      <c r="CL650" s="9"/>
      <c r="CM650" s="9"/>
      <c r="CN650" s="9"/>
      <c r="CO650" s="9"/>
      <c r="CP650" s="9"/>
      <c r="CQ650" s="9"/>
      <c r="CR650" s="9"/>
      <c r="CS650" s="9"/>
      <c r="CT650" s="9"/>
      <c r="CU650" s="9"/>
      <c r="CV650" s="9"/>
      <c r="CW650" s="9"/>
      <c r="CX650" s="9"/>
      <c r="CY650" s="9"/>
      <c r="CZ650" s="9"/>
      <c r="DA650" s="9"/>
      <c r="DB650" s="9"/>
      <c r="DC650" s="9"/>
      <c r="DD650" s="9"/>
      <c r="DE650" s="9"/>
      <c r="DF650" s="9"/>
      <c r="DG650" s="9"/>
    </row>
    <row r="651" ht="13.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  <c r="BG651" s="9"/>
      <c r="BH651" s="9"/>
      <c r="BI651" s="9"/>
      <c r="BJ651" s="9"/>
      <c r="BK651" s="9"/>
      <c r="BL651" s="9"/>
      <c r="BM651" s="9"/>
      <c r="BN651" s="9"/>
      <c r="BO651" s="9"/>
      <c r="BP651" s="9"/>
      <c r="BQ651" s="9"/>
      <c r="BR651" s="9"/>
      <c r="BS651" s="9"/>
      <c r="BT651" s="9"/>
      <c r="BU651" s="9"/>
      <c r="BV651" s="9"/>
      <c r="BW651" s="9"/>
      <c r="BX651" s="9"/>
      <c r="BY651" s="9"/>
      <c r="BZ651" s="9"/>
      <c r="CA651" s="9"/>
      <c r="CB651" s="9"/>
      <c r="CC651" s="9"/>
      <c r="CD651" s="9"/>
      <c r="CE651" s="9"/>
      <c r="CF651" s="9"/>
      <c r="CG651" s="9"/>
      <c r="CH651" s="9"/>
      <c r="CI651" s="9"/>
      <c r="CJ651" s="9"/>
      <c r="CK651" s="9"/>
      <c r="CL651" s="9"/>
      <c r="CM651" s="9"/>
      <c r="CN651" s="9"/>
      <c r="CO651" s="9"/>
      <c r="CP651" s="9"/>
      <c r="CQ651" s="9"/>
      <c r="CR651" s="9"/>
      <c r="CS651" s="9"/>
      <c r="CT651" s="9"/>
      <c r="CU651" s="9"/>
      <c r="CV651" s="9"/>
      <c r="CW651" s="9"/>
      <c r="CX651" s="9"/>
      <c r="CY651" s="9"/>
      <c r="CZ651" s="9"/>
      <c r="DA651" s="9"/>
      <c r="DB651" s="9"/>
      <c r="DC651" s="9"/>
      <c r="DD651" s="9"/>
      <c r="DE651" s="9"/>
      <c r="DF651" s="9"/>
      <c r="DG651" s="9"/>
    </row>
    <row r="652" ht="13.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  <c r="BG652" s="9"/>
      <c r="BH652" s="9"/>
      <c r="BI652" s="9"/>
      <c r="BJ652" s="9"/>
      <c r="BK652" s="9"/>
      <c r="BL652" s="9"/>
      <c r="BM652" s="9"/>
      <c r="BN652" s="9"/>
      <c r="BO652" s="9"/>
      <c r="BP652" s="9"/>
      <c r="BQ652" s="9"/>
      <c r="BR652" s="9"/>
      <c r="BS652" s="9"/>
      <c r="BT652" s="9"/>
      <c r="BU652" s="9"/>
      <c r="BV652" s="9"/>
      <c r="BW652" s="9"/>
      <c r="BX652" s="9"/>
      <c r="BY652" s="9"/>
      <c r="BZ652" s="9"/>
      <c r="CA652" s="9"/>
      <c r="CB652" s="9"/>
      <c r="CC652" s="9"/>
      <c r="CD652" s="9"/>
      <c r="CE652" s="9"/>
      <c r="CF652" s="9"/>
      <c r="CG652" s="9"/>
      <c r="CH652" s="9"/>
      <c r="CI652" s="9"/>
      <c r="CJ652" s="9"/>
      <c r="CK652" s="9"/>
      <c r="CL652" s="9"/>
      <c r="CM652" s="9"/>
      <c r="CN652" s="9"/>
      <c r="CO652" s="9"/>
      <c r="CP652" s="9"/>
      <c r="CQ652" s="9"/>
      <c r="CR652" s="9"/>
      <c r="CS652" s="9"/>
      <c r="CT652" s="9"/>
      <c r="CU652" s="9"/>
      <c r="CV652" s="9"/>
      <c r="CW652" s="9"/>
      <c r="CX652" s="9"/>
      <c r="CY652" s="9"/>
      <c r="CZ652" s="9"/>
      <c r="DA652" s="9"/>
      <c r="DB652" s="9"/>
      <c r="DC652" s="9"/>
      <c r="DD652" s="9"/>
      <c r="DE652" s="9"/>
      <c r="DF652" s="9"/>
      <c r="DG652" s="9"/>
    </row>
    <row r="653" ht="13.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  <c r="BG653" s="9"/>
      <c r="BH653" s="9"/>
      <c r="BI653" s="9"/>
      <c r="BJ653" s="9"/>
      <c r="BK653" s="9"/>
      <c r="BL653" s="9"/>
      <c r="BM653" s="9"/>
      <c r="BN653" s="9"/>
      <c r="BO653" s="9"/>
      <c r="BP653" s="9"/>
      <c r="BQ653" s="9"/>
      <c r="BR653" s="9"/>
      <c r="BS653" s="9"/>
      <c r="BT653" s="9"/>
      <c r="BU653" s="9"/>
      <c r="BV653" s="9"/>
      <c r="BW653" s="9"/>
      <c r="BX653" s="9"/>
      <c r="BY653" s="9"/>
      <c r="BZ653" s="9"/>
      <c r="CA653" s="9"/>
      <c r="CB653" s="9"/>
      <c r="CC653" s="9"/>
      <c r="CD653" s="9"/>
      <c r="CE653" s="9"/>
      <c r="CF653" s="9"/>
      <c r="CG653" s="9"/>
      <c r="CH653" s="9"/>
      <c r="CI653" s="9"/>
      <c r="CJ653" s="9"/>
      <c r="CK653" s="9"/>
      <c r="CL653" s="9"/>
      <c r="CM653" s="9"/>
      <c r="CN653" s="9"/>
      <c r="CO653" s="9"/>
      <c r="CP653" s="9"/>
      <c r="CQ653" s="9"/>
      <c r="CR653" s="9"/>
      <c r="CS653" s="9"/>
      <c r="CT653" s="9"/>
      <c r="CU653" s="9"/>
      <c r="CV653" s="9"/>
      <c r="CW653" s="9"/>
      <c r="CX653" s="9"/>
      <c r="CY653" s="9"/>
      <c r="CZ653" s="9"/>
      <c r="DA653" s="9"/>
      <c r="DB653" s="9"/>
      <c r="DC653" s="9"/>
      <c r="DD653" s="9"/>
      <c r="DE653" s="9"/>
      <c r="DF653" s="9"/>
      <c r="DG653" s="9"/>
    </row>
    <row r="654" ht="13.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  <c r="BG654" s="9"/>
      <c r="BH654" s="9"/>
      <c r="BI654" s="9"/>
      <c r="BJ654" s="9"/>
      <c r="BK654" s="9"/>
      <c r="BL654" s="9"/>
      <c r="BM654" s="9"/>
      <c r="BN654" s="9"/>
      <c r="BO654" s="9"/>
      <c r="BP654" s="9"/>
      <c r="BQ654" s="9"/>
      <c r="BR654" s="9"/>
      <c r="BS654" s="9"/>
      <c r="BT654" s="9"/>
      <c r="BU654" s="9"/>
      <c r="BV654" s="9"/>
      <c r="BW654" s="9"/>
      <c r="BX654" s="9"/>
      <c r="BY654" s="9"/>
      <c r="BZ654" s="9"/>
      <c r="CA654" s="9"/>
      <c r="CB654" s="9"/>
      <c r="CC654" s="9"/>
      <c r="CD654" s="9"/>
      <c r="CE654" s="9"/>
      <c r="CF654" s="9"/>
      <c r="CG654" s="9"/>
      <c r="CH654" s="9"/>
      <c r="CI654" s="9"/>
      <c r="CJ654" s="9"/>
      <c r="CK654" s="9"/>
      <c r="CL654" s="9"/>
      <c r="CM654" s="9"/>
      <c r="CN654" s="9"/>
      <c r="CO654" s="9"/>
      <c r="CP654" s="9"/>
      <c r="CQ654" s="9"/>
      <c r="CR654" s="9"/>
      <c r="CS654" s="9"/>
      <c r="CT654" s="9"/>
      <c r="CU654" s="9"/>
      <c r="CV654" s="9"/>
      <c r="CW654" s="9"/>
      <c r="CX654" s="9"/>
      <c r="CY654" s="9"/>
      <c r="CZ654" s="9"/>
      <c r="DA654" s="9"/>
      <c r="DB654" s="9"/>
      <c r="DC654" s="9"/>
      <c r="DD654" s="9"/>
      <c r="DE654" s="9"/>
      <c r="DF654" s="9"/>
      <c r="DG654" s="9"/>
    </row>
    <row r="655" ht="13.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  <c r="BG655" s="9"/>
      <c r="BH655" s="9"/>
      <c r="BI655" s="9"/>
      <c r="BJ655" s="9"/>
      <c r="BK655" s="9"/>
      <c r="BL655" s="9"/>
      <c r="BM655" s="9"/>
      <c r="BN655" s="9"/>
      <c r="BO655" s="9"/>
      <c r="BP655" s="9"/>
      <c r="BQ655" s="9"/>
      <c r="BR655" s="9"/>
      <c r="BS655" s="9"/>
      <c r="BT655" s="9"/>
      <c r="BU655" s="9"/>
      <c r="BV655" s="9"/>
      <c r="BW655" s="9"/>
      <c r="BX655" s="9"/>
      <c r="BY655" s="9"/>
      <c r="BZ655" s="9"/>
      <c r="CA655" s="9"/>
      <c r="CB655" s="9"/>
      <c r="CC655" s="9"/>
      <c r="CD655" s="9"/>
      <c r="CE655" s="9"/>
      <c r="CF655" s="9"/>
      <c r="CG655" s="9"/>
      <c r="CH655" s="9"/>
      <c r="CI655" s="9"/>
      <c r="CJ655" s="9"/>
      <c r="CK655" s="9"/>
      <c r="CL655" s="9"/>
      <c r="CM655" s="9"/>
      <c r="CN655" s="9"/>
      <c r="CO655" s="9"/>
      <c r="CP655" s="9"/>
      <c r="CQ655" s="9"/>
      <c r="CR655" s="9"/>
      <c r="CS655" s="9"/>
      <c r="CT655" s="9"/>
      <c r="CU655" s="9"/>
      <c r="CV655" s="9"/>
      <c r="CW655" s="9"/>
      <c r="CX655" s="9"/>
      <c r="CY655" s="9"/>
      <c r="CZ655" s="9"/>
      <c r="DA655" s="9"/>
      <c r="DB655" s="9"/>
      <c r="DC655" s="9"/>
      <c r="DD655" s="9"/>
      <c r="DE655" s="9"/>
      <c r="DF655" s="9"/>
      <c r="DG655" s="9"/>
    </row>
    <row r="656" ht="13.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  <c r="BK656" s="9"/>
      <c r="BL656" s="9"/>
      <c r="BM656" s="9"/>
      <c r="BN656" s="9"/>
      <c r="BO656" s="9"/>
      <c r="BP656" s="9"/>
      <c r="BQ656" s="9"/>
      <c r="BR656" s="9"/>
      <c r="BS656" s="9"/>
      <c r="BT656" s="9"/>
      <c r="BU656" s="9"/>
      <c r="BV656" s="9"/>
      <c r="BW656" s="9"/>
      <c r="BX656" s="9"/>
      <c r="BY656" s="9"/>
      <c r="BZ656" s="9"/>
      <c r="CA656" s="9"/>
      <c r="CB656" s="9"/>
      <c r="CC656" s="9"/>
      <c r="CD656" s="9"/>
      <c r="CE656" s="9"/>
      <c r="CF656" s="9"/>
      <c r="CG656" s="9"/>
      <c r="CH656" s="9"/>
      <c r="CI656" s="9"/>
      <c r="CJ656" s="9"/>
      <c r="CK656" s="9"/>
      <c r="CL656" s="9"/>
      <c r="CM656" s="9"/>
      <c r="CN656" s="9"/>
      <c r="CO656" s="9"/>
      <c r="CP656" s="9"/>
      <c r="CQ656" s="9"/>
      <c r="CR656" s="9"/>
      <c r="CS656" s="9"/>
      <c r="CT656" s="9"/>
      <c r="CU656" s="9"/>
      <c r="CV656" s="9"/>
      <c r="CW656" s="9"/>
      <c r="CX656" s="9"/>
      <c r="CY656" s="9"/>
      <c r="CZ656" s="9"/>
      <c r="DA656" s="9"/>
      <c r="DB656" s="9"/>
      <c r="DC656" s="9"/>
      <c r="DD656" s="9"/>
      <c r="DE656" s="9"/>
      <c r="DF656" s="9"/>
      <c r="DG656" s="9"/>
    </row>
    <row r="657" ht="13.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  <c r="BK657" s="9"/>
      <c r="BL657" s="9"/>
      <c r="BM657" s="9"/>
      <c r="BN657" s="9"/>
      <c r="BO657" s="9"/>
      <c r="BP657" s="9"/>
      <c r="BQ657" s="9"/>
      <c r="BR657" s="9"/>
      <c r="BS657" s="9"/>
      <c r="BT657" s="9"/>
      <c r="BU657" s="9"/>
      <c r="BV657" s="9"/>
      <c r="BW657" s="9"/>
      <c r="BX657" s="9"/>
      <c r="BY657" s="9"/>
      <c r="BZ657" s="9"/>
      <c r="CA657" s="9"/>
      <c r="CB657" s="9"/>
      <c r="CC657" s="9"/>
      <c r="CD657" s="9"/>
      <c r="CE657" s="9"/>
      <c r="CF657" s="9"/>
      <c r="CG657" s="9"/>
      <c r="CH657" s="9"/>
      <c r="CI657" s="9"/>
      <c r="CJ657" s="9"/>
      <c r="CK657" s="9"/>
      <c r="CL657" s="9"/>
      <c r="CM657" s="9"/>
      <c r="CN657" s="9"/>
      <c r="CO657" s="9"/>
      <c r="CP657" s="9"/>
      <c r="CQ657" s="9"/>
      <c r="CR657" s="9"/>
      <c r="CS657" s="9"/>
      <c r="CT657" s="9"/>
      <c r="CU657" s="9"/>
      <c r="CV657" s="9"/>
      <c r="CW657" s="9"/>
      <c r="CX657" s="9"/>
      <c r="CY657" s="9"/>
      <c r="CZ657" s="9"/>
      <c r="DA657" s="9"/>
      <c r="DB657" s="9"/>
      <c r="DC657" s="9"/>
      <c r="DD657" s="9"/>
      <c r="DE657" s="9"/>
      <c r="DF657" s="9"/>
      <c r="DG657" s="9"/>
    </row>
    <row r="658" ht="13.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  <c r="BK658" s="9"/>
      <c r="BL658" s="9"/>
      <c r="BM658" s="9"/>
      <c r="BN658" s="9"/>
      <c r="BO658" s="9"/>
      <c r="BP658" s="9"/>
      <c r="BQ658" s="9"/>
      <c r="BR658" s="9"/>
      <c r="BS658" s="9"/>
      <c r="BT658" s="9"/>
      <c r="BU658" s="9"/>
      <c r="BV658" s="9"/>
      <c r="BW658" s="9"/>
      <c r="BX658" s="9"/>
      <c r="BY658" s="9"/>
      <c r="BZ658" s="9"/>
      <c r="CA658" s="9"/>
      <c r="CB658" s="9"/>
      <c r="CC658" s="9"/>
      <c r="CD658" s="9"/>
      <c r="CE658" s="9"/>
      <c r="CF658" s="9"/>
      <c r="CG658" s="9"/>
      <c r="CH658" s="9"/>
      <c r="CI658" s="9"/>
      <c r="CJ658" s="9"/>
      <c r="CK658" s="9"/>
      <c r="CL658" s="9"/>
      <c r="CM658" s="9"/>
      <c r="CN658" s="9"/>
      <c r="CO658" s="9"/>
      <c r="CP658" s="9"/>
      <c r="CQ658" s="9"/>
      <c r="CR658" s="9"/>
      <c r="CS658" s="9"/>
      <c r="CT658" s="9"/>
      <c r="CU658" s="9"/>
      <c r="CV658" s="9"/>
      <c r="CW658" s="9"/>
      <c r="CX658" s="9"/>
      <c r="CY658" s="9"/>
      <c r="CZ658" s="9"/>
      <c r="DA658" s="9"/>
      <c r="DB658" s="9"/>
      <c r="DC658" s="9"/>
      <c r="DD658" s="9"/>
      <c r="DE658" s="9"/>
      <c r="DF658" s="9"/>
      <c r="DG658" s="9"/>
    </row>
    <row r="659" ht="13.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  <c r="BK659" s="9"/>
      <c r="BL659" s="9"/>
      <c r="BM659" s="9"/>
      <c r="BN659" s="9"/>
      <c r="BO659" s="9"/>
      <c r="BP659" s="9"/>
      <c r="BQ659" s="9"/>
      <c r="BR659" s="9"/>
      <c r="BS659" s="9"/>
      <c r="BT659" s="9"/>
      <c r="BU659" s="9"/>
      <c r="BV659" s="9"/>
      <c r="BW659" s="9"/>
      <c r="BX659" s="9"/>
      <c r="BY659" s="9"/>
      <c r="BZ659" s="9"/>
      <c r="CA659" s="9"/>
      <c r="CB659" s="9"/>
      <c r="CC659" s="9"/>
      <c r="CD659" s="9"/>
      <c r="CE659" s="9"/>
      <c r="CF659" s="9"/>
      <c r="CG659" s="9"/>
      <c r="CH659" s="9"/>
      <c r="CI659" s="9"/>
      <c r="CJ659" s="9"/>
      <c r="CK659" s="9"/>
      <c r="CL659" s="9"/>
      <c r="CM659" s="9"/>
      <c r="CN659" s="9"/>
      <c r="CO659" s="9"/>
      <c r="CP659" s="9"/>
      <c r="CQ659" s="9"/>
      <c r="CR659" s="9"/>
      <c r="CS659" s="9"/>
      <c r="CT659" s="9"/>
      <c r="CU659" s="9"/>
      <c r="CV659" s="9"/>
      <c r="CW659" s="9"/>
      <c r="CX659" s="9"/>
      <c r="CY659" s="9"/>
      <c r="CZ659" s="9"/>
      <c r="DA659" s="9"/>
      <c r="DB659" s="9"/>
      <c r="DC659" s="9"/>
      <c r="DD659" s="9"/>
      <c r="DE659" s="9"/>
      <c r="DF659" s="9"/>
      <c r="DG659" s="9"/>
    </row>
    <row r="660" ht="13.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  <c r="BK660" s="9"/>
      <c r="BL660" s="9"/>
      <c r="BM660" s="9"/>
      <c r="BN660" s="9"/>
      <c r="BO660" s="9"/>
      <c r="BP660" s="9"/>
      <c r="BQ660" s="9"/>
      <c r="BR660" s="9"/>
      <c r="BS660" s="9"/>
      <c r="BT660" s="9"/>
      <c r="BU660" s="9"/>
      <c r="BV660" s="9"/>
      <c r="BW660" s="9"/>
      <c r="BX660" s="9"/>
      <c r="BY660" s="9"/>
      <c r="BZ660" s="9"/>
      <c r="CA660" s="9"/>
      <c r="CB660" s="9"/>
      <c r="CC660" s="9"/>
      <c r="CD660" s="9"/>
      <c r="CE660" s="9"/>
      <c r="CF660" s="9"/>
      <c r="CG660" s="9"/>
      <c r="CH660" s="9"/>
      <c r="CI660" s="9"/>
      <c r="CJ660" s="9"/>
      <c r="CK660" s="9"/>
      <c r="CL660" s="9"/>
      <c r="CM660" s="9"/>
      <c r="CN660" s="9"/>
      <c r="CO660" s="9"/>
      <c r="CP660" s="9"/>
      <c r="CQ660" s="9"/>
      <c r="CR660" s="9"/>
      <c r="CS660" s="9"/>
      <c r="CT660" s="9"/>
      <c r="CU660" s="9"/>
      <c r="CV660" s="9"/>
      <c r="CW660" s="9"/>
      <c r="CX660" s="9"/>
      <c r="CY660" s="9"/>
      <c r="CZ660" s="9"/>
      <c r="DA660" s="9"/>
      <c r="DB660" s="9"/>
      <c r="DC660" s="9"/>
      <c r="DD660" s="9"/>
      <c r="DE660" s="9"/>
      <c r="DF660" s="9"/>
      <c r="DG660" s="9"/>
    </row>
    <row r="661" ht="13.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  <c r="BG661" s="9"/>
      <c r="BH661" s="9"/>
      <c r="BI661" s="9"/>
      <c r="BJ661" s="9"/>
      <c r="BK661" s="9"/>
      <c r="BL661" s="9"/>
      <c r="BM661" s="9"/>
      <c r="BN661" s="9"/>
      <c r="BO661" s="9"/>
      <c r="BP661" s="9"/>
      <c r="BQ661" s="9"/>
      <c r="BR661" s="9"/>
      <c r="BS661" s="9"/>
      <c r="BT661" s="9"/>
      <c r="BU661" s="9"/>
      <c r="BV661" s="9"/>
      <c r="BW661" s="9"/>
      <c r="BX661" s="9"/>
      <c r="BY661" s="9"/>
      <c r="BZ661" s="9"/>
      <c r="CA661" s="9"/>
      <c r="CB661" s="9"/>
      <c r="CC661" s="9"/>
      <c r="CD661" s="9"/>
      <c r="CE661" s="9"/>
      <c r="CF661" s="9"/>
      <c r="CG661" s="9"/>
      <c r="CH661" s="9"/>
      <c r="CI661" s="9"/>
      <c r="CJ661" s="9"/>
      <c r="CK661" s="9"/>
      <c r="CL661" s="9"/>
      <c r="CM661" s="9"/>
      <c r="CN661" s="9"/>
      <c r="CO661" s="9"/>
      <c r="CP661" s="9"/>
      <c r="CQ661" s="9"/>
      <c r="CR661" s="9"/>
      <c r="CS661" s="9"/>
      <c r="CT661" s="9"/>
      <c r="CU661" s="9"/>
      <c r="CV661" s="9"/>
      <c r="CW661" s="9"/>
      <c r="CX661" s="9"/>
      <c r="CY661" s="9"/>
      <c r="CZ661" s="9"/>
      <c r="DA661" s="9"/>
      <c r="DB661" s="9"/>
      <c r="DC661" s="9"/>
      <c r="DD661" s="9"/>
      <c r="DE661" s="9"/>
      <c r="DF661" s="9"/>
      <c r="DG661" s="9"/>
    </row>
    <row r="662" ht="13.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  <c r="BK662" s="9"/>
      <c r="BL662" s="9"/>
      <c r="BM662" s="9"/>
      <c r="BN662" s="9"/>
      <c r="BO662" s="9"/>
      <c r="BP662" s="9"/>
      <c r="BQ662" s="9"/>
      <c r="BR662" s="9"/>
      <c r="BS662" s="9"/>
      <c r="BT662" s="9"/>
      <c r="BU662" s="9"/>
      <c r="BV662" s="9"/>
      <c r="BW662" s="9"/>
      <c r="BX662" s="9"/>
      <c r="BY662" s="9"/>
      <c r="BZ662" s="9"/>
      <c r="CA662" s="9"/>
      <c r="CB662" s="9"/>
      <c r="CC662" s="9"/>
      <c r="CD662" s="9"/>
      <c r="CE662" s="9"/>
      <c r="CF662" s="9"/>
      <c r="CG662" s="9"/>
      <c r="CH662" s="9"/>
      <c r="CI662" s="9"/>
      <c r="CJ662" s="9"/>
      <c r="CK662" s="9"/>
      <c r="CL662" s="9"/>
      <c r="CM662" s="9"/>
      <c r="CN662" s="9"/>
      <c r="CO662" s="9"/>
      <c r="CP662" s="9"/>
      <c r="CQ662" s="9"/>
      <c r="CR662" s="9"/>
      <c r="CS662" s="9"/>
      <c r="CT662" s="9"/>
      <c r="CU662" s="9"/>
      <c r="CV662" s="9"/>
      <c r="CW662" s="9"/>
      <c r="CX662" s="9"/>
      <c r="CY662" s="9"/>
      <c r="CZ662" s="9"/>
      <c r="DA662" s="9"/>
      <c r="DB662" s="9"/>
      <c r="DC662" s="9"/>
      <c r="DD662" s="9"/>
      <c r="DE662" s="9"/>
      <c r="DF662" s="9"/>
      <c r="DG662" s="9"/>
    </row>
    <row r="663" ht="13.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  <c r="BK663" s="9"/>
      <c r="BL663" s="9"/>
      <c r="BM663" s="9"/>
      <c r="BN663" s="9"/>
      <c r="BO663" s="9"/>
      <c r="BP663" s="9"/>
      <c r="BQ663" s="9"/>
      <c r="BR663" s="9"/>
      <c r="BS663" s="9"/>
      <c r="BT663" s="9"/>
      <c r="BU663" s="9"/>
      <c r="BV663" s="9"/>
      <c r="BW663" s="9"/>
      <c r="BX663" s="9"/>
      <c r="BY663" s="9"/>
      <c r="BZ663" s="9"/>
      <c r="CA663" s="9"/>
      <c r="CB663" s="9"/>
      <c r="CC663" s="9"/>
      <c r="CD663" s="9"/>
      <c r="CE663" s="9"/>
      <c r="CF663" s="9"/>
      <c r="CG663" s="9"/>
      <c r="CH663" s="9"/>
      <c r="CI663" s="9"/>
      <c r="CJ663" s="9"/>
      <c r="CK663" s="9"/>
      <c r="CL663" s="9"/>
      <c r="CM663" s="9"/>
      <c r="CN663" s="9"/>
      <c r="CO663" s="9"/>
      <c r="CP663" s="9"/>
      <c r="CQ663" s="9"/>
      <c r="CR663" s="9"/>
      <c r="CS663" s="9"/>
      <c r="CT663" s="9"/>
      <c r="CU663" s="9"/>
      <c r="CV663" s="9"/>
      <c r="CW663" s="9"/>
      <c r="CX663" s="9"/>
      <c r="CY663" s="9"/>
      <c r="CZ663" s="9"/>
      <c r="DA663" s="9"/>
      <c r="DB663" s="9"/>
      <c r="DC663" s="9"/>
      <c r="DD663" s="9"/>
      <c r="DE663" s="9"/>
      <c r="DF663" s="9"/>
      <c r="DG663" s="9"/>
    </row>
    <row r="664" ht="13.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  <c r="BK664" s="9"/>
      <c r="BL664" s="9"/>
      <c r="BM664" s="9"/>
      <c r="BN664" s="9"/>
      <c r="BO664" s="9"/>
      <c r="BP664" s="9"/>
      <c r="BQ664" s="9"/>
      <c r="BR664" s="9"/>
      <c r="BS664" s="9"/>
      <c r="BT664" s="9"/>
      <c r="BU664" s="9"/>
      <c r="BV664" s="9"/>
      <c r="BW664" s="9"/>
      <c r="BX664" s="9"/>
      <c r="BY664" s="9"/>
      <c r="BZ664" s="9"/>
      <c r="CA664" s="9"/>
      <c r="CB664" s="9"/>
      <c r="CC664" s="9"/>
      <c r="CD664" s="9"/>
      <c r="CE664" s="9"/>
      <c r="CF664" s="9"/>
      <c r="CG664" s="9"/>
      <c r="CH664" s="9"/>
      <c r="CI664" s="9"/>
      <c r="CJ664" s="9"/>
      <c r="CK664" s="9"/>
      <c r="CL664" s="9"/>
      <c r="CM664" s="9"/>
      <c r="CN664" s="9"/>
      <c r="CO664" s="9"/>
      <c r="CP664" s="9"/>
      <c r="CQ664" s="9"/>
      <c r="CR664" s="9"/>
      <c r="CS664" s="9"/>
      <c r="CT664" s="9"/>
      <c r="CU664" s="9"/>
      <c r="CV664" s="9"/>
      <c r="CW664" s="9"/>
      <c r="CX664" s="9"/>
      <c r="CY664" s="9"/>
      <c r="CZ664" s="9"/>
      <c r="DA664" s="9"/>
      <c r="DB664" s="9"/>
      <c r="DC664" s="9"/>
      <c r="DD664" s="9"/>
      <c r="DE664" s="9"/>
      <c r="DF664" s="9"/>
      <c r="DG664" s="9"/>
    </row>
    <row r="665" ht="13.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  <c r="BK665" s="9"/>
      <c r="BL665" s="9"/>
      <c r="BM665" s="9"/>
      <c r="BN665" s="9"/>
      <c r="BO665" s="9"/>
      <c r="BP665" s="9"/>
      <c r="BQ665" s="9"/>
      <c r="BR665" s="9"/>
      <c r="BS665" s="9"/>
      <c r="BT665" s="9"/>
      <c r="BU665" s="9"/>
      <c r="BV665" s="9"/>
      <c r="BW665" s="9"/>
      <c r="BX665" s="9"/>
      <c r="BY665" s="9"/>
      <c r="BZ665" s="9"/>
      <c r="CA665" s="9"/>
      <c r="CB665" s="9"/>
      <c r="CC665" s="9"/>
      <c r="CD665" s="9"/>
      <c r="CE665" s="9"/>
      <c r="CF665" s="9"/>
      <c r="CG665" s="9"/>
      <c r="CH665" s="9"/>
      <c r="CI665" s="9"/>
      <c r="CJ665" s="9"/>
      <c r="CK665" s="9"/>
      <c r="CL665" s="9"/>
      <c r="CM665" s="9"/>
      <c r="CN665" s="9"/>
      <c r="CO665" s="9"/>
      <c r="CP665" s="9"/>
      <c r="CQ665" s="9"/>
      <c r="CR665" s="9"/>
      <c r="CS665" s="9"/>
      <c r="CT665" s="9"/>
      <c r="CU665" s="9"/>
      <c r="CV665" s="9"/>
      <c r="CW665" s="9"/>
      <c r="CX665" s="9"/>
      <c r="CY665" s="9"/>
      <c r="CZ665" s="9"/>
      <c r="DA665" s="9"/>
      <c r="DB665" s="9"/>
      <c r="DC665" s="9"/>
      <c r="DD665" s="9"/>
      <c r="DE665" s="9"/>
      <c r="DF665" s="9"/>
      <c r="DG665" s="9"/>
    </row>
    <row r="666" ht="13.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  <c r="BK666" s="9"/>
      <c r="BL666" s="9"/>
      <c r="BM666" s="9"/>
      <c r="BN666" s="9"/>
      <c r="BO666" s="9"/>
      <c r="BP666" s="9"/>
      <c r="BQ666" s="9"/>
      <c r="BR666" s="9"/>
      <c r="BS666" s="9"/>
      <c r="BT666" s="9"/>
      <c r="BU666" s="9"/>
      <c r="BV666" s="9"/>
      <c r="BW666" s="9"/>
      <c r="BX666" s="9"/>
      <c r="BY666" s="9"/>
      <c r="BZ666" s="9"/>
      <c r="CA666" s="9"/>
      <c r="CB666" s="9"/>
      <c r="CC666" s="9"/>
      <c r="CD666" s="9"/>
      <c r="CE666" s="9"/>
      <c r="CF666" s="9"/>
      <c r="CG666" s="9"/>
      <c r="CH666" s="9"/>
      <c r="CI666" s="9"/>
      <c r="CJ666" s="9"/>
      <c r="CK666" s="9"/>
      <c r="CL666" s="9"/>
      <c r="CM666" s="9"/>
      <c r="CN666" s="9"/>
      <c r="CO666" s="9"/>
      <c r="CP666" s="9"/>
      <c r="CQ666" s="9"/>
      <c r="CR666" s="9"/>
      <c r="CS666" s="9"/>
      <c r="CT666" s="9"/>
      <c r="CU666" s="9"/>
      <c r="CV666" s="9"/>
      <c r="CW666" s="9"/>
      <c r="CX666" s="9"/>
      <c r="CY666" s="9"/>
      <c r="CZ666" s="9"/>
      <c r="DA666" s="9"/>
      <c r="DB666" s="9"/>
      <c r="DC666" s="9"/>
      <c r="DD666" s="9"/>
      <c r="DE666" s="9"/>
      <c r="DF666" s="9"/>
      <c r="DG666" s="9"/>
    </row>
    <row r="667" ht="13.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  <c r="BK667" s="9"/>
      <c r="BL667" s="9"/>
      <c r="BM667" s="9"/>
      <c r="BN667" s="9"/>
      <c r="BO667" s="9"/>
      <c r="BP667" s="9"/>
      <c r="BQ667" s="9"/>
      <c r="BR667" s="9"/>
      <c r="BS667" s="9"/>
      <c r="BT667" s="9"/>
      <c r="BU667" s="9"/>
      <c r="BV667" s="9"/>
      <c r="BW667" s="9"/>
      <c r="BX667" s="9"/>
      <c r="BY667" s="9"/>
      <c r="BZ667" s="9"/>
      <c r="CA667" s="9"/>
      <c r="CB667" s="9"/>
      <c r="CC667" s="9"/>
      <c r="CD667" s="9"/>
      <c r="CE667" s="9"/>
      <c r="CF667" s="9"/>
      <c r="CG667" s="9"/>
      <c r="CH667" s="9"/>
      <c r="CI667" s="9"/>
      <c r="CJ667" s="9"/>
      <c r="CK667" s="9"/>
      <c r="CL667" s="9"/>
      <c r="CM667" s="9"/>
      <c r="CN667" s="9"/>
      <c r="CO667" s="9"/>
      <c r="CP667" s="9"/>
      <c r="CQ667" s="9"/>
      <c r="CR667" s="9"/>
      <c r="CS667" s="9"/>
      <c r="CT667" s="9"/>
      <c r="CU667" s="9"/>
      <c r="CV667" s="9"/>
      <c r="CW667" s="9"/>
      <c r="CX667" s="9"/>
      <c r="CY667" s="9"/>
      <c r="CZ667" s="9"/>
      <c r="DA667" s="9"/>
      <c r="DB667" s="9"/>
      <c r="DC667" s="9"/>
      <c r="DD667" s="9"/>
      <c r="DE667" s="9"/>
      <c r="DF667" s="9"/>
      <c r="DG667" s="9"/>
    </row>
    <row r="668" ht="13.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  <c r="BG668" s="9"/>
      <c r="BH668" s="9"/>
      <c r="BI668" s="9"/>
      <c r="BJ668" s="9"/>
      <c r="BK668" s="9"/>
      <c r="BL668" s="9"/>
      <c r="BM668" s="9"/>
      <c r="BN668" s="9"/>
      <c r="BO668" s="9"/>
      <c r="BP668" s="9"/>
      <c r="BQ668" s="9"/>
      <c r="BR668" s="9"/>
      <c r="BS668" s="9"/>
      <c r="BT668" s="9"/>
      <c r="BU668" s="9"/>
      <c r="BV668" s="9"/>
      <c r="BW668" s="9"/>
      <c r="BX668" s="9"/>
      <c r="BY668" s="9"/>
      <c r="BZ668" s="9"/>
      <c r="CA668" s="9"/>
      <c r="CB668" s="9"/>
      <c r="CC668" s="9"/>
      <c r="CD668" s="9"/>
      <c r="CE668" s="9"/>
      <c r="CF668" s="9"/>
      <c r="CG668" s="9"/>
      <c r="CH668" s="9"/>
      <c r="CI668" s="9"/>
      <c r="CJ668" s="9"/>
      <c r="CK668" s="9"/>
      <c r="CL668" s="9"/>
      <c r="CM668" s="9"/>
      <c r="CN668" s="9"/>
      <c r="CO668" s="9"/>
      <c r="CP668" s="9"/>
      <c r="CQ668" s="9"/>
      <c r="CR668" s="9"/>
      <c r="CS668" s="9"/>
      <c r="CT668" s="9"/>
      <c r="CU668" s="9"/>
      <c r="CV668" s="9"/>
      <c r="CW668" s="9"/>
      <c r="CX668" s="9"/>
      <c r="CY668" s="9"/>
      <c r="CZ668" s="9"/>
      <c r="DA668" s="9"/>
      <c r="DB668" s="9"/>
      <c r="DC668" s="9"/>
      <c r="DD668" s="9"/>
      <c r="DE668" s="9"/>
      <c r="DF668" s="9"/>
      <c r="DG668" s="9"/>
    </row>
    <row r="669" ht="13.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  <c r="BG669" s="9"/>
      <c r="BH669" s="9"/>
      <c r="BI669" s="9"/>
      <c r="BJ669" s="9"/>
      <c r="BK669" s="9"/>
      <c r="BL669" s="9"/>
      <c r="BM669" s="9"/>
      <c r="BN669" s="9"/>
      <c r="BO669" s="9"/>
      <c r="BP669" s="9"/>
      <c r="BQ669" s="9"/>
      <c r="BR669" s="9"/>
      <c r="BS669" s="9"/>
      <c r="BT669" s="9"/>
      <c r="BU669" s="9"/>
      <c r="BV669" s="9"/>
      <c r="BW669" s="9"/>
      <c r="BX669" s="9"/>
      <c r="BY669" s="9"/>
      <c r="BZ669" s="9"/>
      <c r="CA669" s="9"/>
      <c r="CB669" s="9"/>
      <c r="CC669" s="9"/>
      <c r="CD669" s="9"/>
      <c r="CE669" s="9"/>
      <c r="CF669" s="9"/>
      <c r="CG669" s="9"/>
      <c r="CH669" s="9"/>
      <c r="CI669" s="9"/>
      <c r="CJ669" s="9"/>
      <c r="CK669" s="9"/>
      <c r="CL669" s="9"/>
      <c r="CM669" s="9"/>
      <c r="CN669" s="9"/>
      <c r="CO669" s="9"/>
      <c r="CP669" s="9"/>
      <c r="CQ669" s="9"/>
      <c r="CR669" s="9"/>
      <c r="CS669" s="9"/>
      <c r="CT669" s="9"/>
      <c r="CU669" s="9"/>
      <c r="CV669" s="9"/>
      <c r="CW669" s="9"/>
      <c r="CX669" s="9"/>
      <c r="CY669" s="9"/>
      <c r="CZ669" s="9"/>
      <c r="DA669" s="9"/>
      <c r="DB669" s="9"/>
      <c r="DC669" s="9"/>
      <c r="DD669" s="9"/>
      <c r="DE669" s="9"/>
      <c r="DF669" s="9"/>
      <c r="DG669" s="9"/>
    </row>
    <row r="670" ht="13.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  <c r="BG670" s="9"/>
      <c r="BH670" s="9"/>
      <c r="BI670" s="9"/>
      <c r="BJ670" s="9"/>
      <c r="BK670" s="9"/>
      <c r="BL670" s="9"/>
      <c r="BM670" s="9"/>
      <c r="BN670" s="9"/>
      <c r="BO670" s="9"/>
      <c r="BP670" s="9"/>
      <c r="BQ670" s="9"/>
      <c r="BR670" s="9"/>
      <c r="BS670" s="9"/>
      <c r="BT670" s="9"/>
      <c r="BU670" s="9"/>
      <c r="BV670" s="9"/>
      <c r="BW670" s="9"/>
      <c r="BX670" s="9"/>
      <c r="BY670" s="9"/>
      <c r="BZ670" s="9"/>
      <c r="CA670" s="9"/>
      <c r="CB670" s="9"/>
      <c r="CC670" s="9"/>
      <c r="CD670" s="9"/>
      <c r="CE670" s="9"/>
      <c r="CF670" s="9"/>
      <c r="CG670" s="9"/>
      <c r="CH670" s="9"/>
      <c r="CI670" s="9"/>
      <c r="CJ670" s="9"/>
      <c r="CK670" s="9"/>
      <c r="CL670" s="9"/>
      <c r="CM670" s="9"/>
      <c r="CN670" s="9"/>
      <c r="CO670" s="9"/>
      <c r="CP670" s="9"/>
      <c r="CQ670" s="9"/>
      <c r="CR670" s="9"/>
      <c r="CS670" s="9"/>
      <c r="CT670" s="9"/>
      <c r="CU670" s="9"/>
      <c r="CV670" s="9"/>
      <c r="CW670" s="9"/>
      <c r="CX670" s="9"/>
      <c r="CY670" s="9"/>
      <c r="CZ670" s="9"/>
      <c r="DA670" s="9"/>
      <c r="DB670" s="9"/>
      <c r="DC670" s="9"/>
      <c r="DD670" s="9"/>
      <c r="DE670" s="9"/>
      <c r="DF670" s="9"/>
      <c r="DG670" s="9"/>
    </row>
    <row r="671" ht="13.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  <c r="BG671" s="9"/>
      <c r="BH671" s="9"/>
      <c r="BI671" s="9"/>
      <c r="BJ671" s="9"/>
      <c r="BK671" s="9"/>
      <c r="BL671" s="9"/>
      <c r="BM671" s="9"/>
      <c r="BN671" s="9"/>
      <c r="BO671" s="9"/>
      <c r="BP671" s="9"/>
      <c r="BQ671" s="9"/>
      <c r="BR671" s="9"/>
      <c r="BS671" s="9"/>
      <c r="BT671" s="9"/>
      <c r="BU671" s="9"/>
      <c r="BV671" s="9"/>
      <c r="BW671" s="9"/>
      <c r="BX671" s="9"/>
      <c r="BY671" s="9"/>
      <c r="BZ671" s="9"/>
      <c r="CA671" s="9"/>
      <c r="CB671" s="9"/>
      <c r="CC671" s="9"/>
      <c r="CD671" s="9"/>
      <c r="CE671" s="9"/>
      <c r="CF671" s="9"/>
      <c r="CG671" s="9"/>
      <c r="CH671" s="9"/>
      <c r="CI671" s="9"/>
      <c r="CJ671" s="9"/>
      <c r="CK671" s="9"/>
      <c r="CL671" s="9"/>
      <c r="CM671" s="9"/>
      <c r="CN671" s="9"/>
      <c r="CO671" s="9"/>
      <c r="CP671" s="9"/>
      <c r="CQ671" s="9"/>
      <c r="CR671" s="9"/>
      <c r="CS671" s="9"/>
      <c r="CT671" s="9"/>
      <c r="CU671" s="9"/>
      <c r="CV671" s="9"/>
      <c r="CW671" s="9"/>
      <c r="CX671" s="9"/>
      <c r="CY671" s="9"/>
      <c r="CZ671" s="9"/>
      <c r="DA671" s="9"/>
      <c r="DB671" s="9"/>
      <c r="DC671" s="9"/>
      <c r="DD671" s="9"/>
      <c r="DE671" s="9"/>
      <c r="DF671" s="9"/>
      <c r="DG671" s="9"/>
    </row>
    <row r="672" ht="13.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  <c r="BG672" s="9"/>
      <c r="BH672" s="9"/>
      <c r="BI672" s="9"/>
      <c r="BJ672" s="9"/>
      <c r="BK672" s="9"/>
      <c r="BL672" s="9"/>
      <c r="BM672" s="9"/>
      <c r="BN672" s="9"/>
      <c r="BO672" s="9"/>
      <c r="BP672" s="9"/>
      <c r="BQ672" s="9"/>
      <c r="BR672" s="9"/>
      <c r="BS672" s="9"/>
      <c r="BT672" s="9"/>
      <c r="BU672" s="9"/>
      <c r="BV672" s="9"/>
      <c r="BW672" s="9"/>
      <c r="BX672" s="9"/>
      <c r="BY672" s="9"/>
      <c r="BZ672" s="9"/>
      <c r="CA672" s="9"/>
      <c r="CB672" s="9"/>
      <c r="CC672" s="9"/>
      <c r="CD672" s="9"/>
      <c r="CE672" s="9"/>
      <c r="CF672" s="9"/>
      <c r="CG672" s="9"/>
      <c r="CH672" s="9"/>
      <c r="CI672" s="9"/>
      <c r="CJ672" s="9"/>
      <c r="CK672" s="9"/>
      <c r="CL672" s="9"/>
      <c r="CM672" s="9"/>
      <c r="CN672" s="9"/>
      <c r="CO672" s="9"/>
      <c r="CP672" s="9"/>
      <c r="CQ672" s="9"/>
      <c r="CR672" s="9"/>
      <c r="CS672" s="9"/>
      <c r="CT672" s="9"/>
      <c r="CU672" s="9"/>
      <c r="CV672" s="9"/>
      <c r="CW672" s="9"/>
      <c r="CX672" s="9"/>
      <c r="CY672" s="9"/>
      <c r="CZ672" s="9"/>
      <c r="DA672" s="9"/>
      <c r="DB672" s="9"/>
      <c r="DC672" s="9"/>
      <c r="DD672" s="9"/>
      <c r="DE672" s="9"/>
      <c r="DF672" s="9"/>
      <c r="DG672" s="9"/>
    </row>
    <row r="673" ht="13.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  <c r="BK673" s="9"/>
      <c r="BL673" s="9"/>
      <c r="BM673" s="9"/>
      <c r="BN673" s="9"/>
      <c r="BO673" s="9"/>
      <c r="BP673" s="9"/>
      <c r="BQ673" s="9"/>
      <c r="BR673" s="9"/>
      <c r="BS673" s="9"/>
      <c r="BT673" s="9"/>
      <c r="BU673" s="9"/>
      <c r="BV673" s="9"/>
      <c r="BW673" s="9"/>
      <c r="BX673" s="9"/>
      <c r="BY673" s="9"/>
      <c r="BZ673" s="9"/>
      <c r="CA673" s="9"/>
      <c r="CB673" s="9"/>
      <c r="CC673" s="9"/>
      <c r="CD673" s="9"/>
      <c r="CE673" s="9"/>
      <c r="CF673" s="9"/>
      <c r="CG673" s="9"/>
      <c r="CH673" s="9"/>
      <c r="CI673" s="9"/>
      <c r="CJ673" s="9"/>
      <c r="CK673" s="9"/>
      <c r="CL673" s="9"/>
      <c r="CM673" s="9"/>
      <c r="CN673" s="9"/>
      <c r="CO673" s="9"/>
      <c r="CP673" s="9"/>
      <c r="CQ673" s="9"/>
      <c r="CR673" s="9"/>
      <c r="CS673" s="9"/>
      <c r="CT673" s="9"/>
      <c r="CU673" s="9"/>
      <c r="CV673" s="9"/>
      <c r="CW673" s="9"/>
      <c r="CX673" s="9"/>
      <c r="CY673" s="9"/>
      <c r="CZ673" s="9"/>
      <c r="DA673" s="9"/>
      <c r="DB673" s="9"/>
      <c r="DC673" s="9"/>
      <c r="DD673" s="9"/>
      <c r="DE673" s="9"/>
      <c r="DF673" s="9"/>
      <c r="DG673" s="9"/>
    </row>
    <row r="674" ht="13.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  <c r="BK674" s="9"/>
      <c r="BL674" s="9"/>
      <c r="BM674" s="9"/>
      <c r="BN674" s="9"/>
      <c r="BO674" s="9"/>
      <c r="BP674" s="9"/>
      <c r="BQ674" s="9"/>
      <c r="BR674" s="9"/>
      <c r="BS674" s="9"/>
      <c r="BT674" s="9"/>
      <c r="BU674" s="9"/>
      <c r="BV674" s="9"/>
      <c r="BW674" s="9"/>
      <c r="BX674" s="9"/>
      <c r="BY674" s="9"/>
      <c r="BZ674" s="9"/>
      <c r="CA674" s="9"/>
      <c r="CB674" s="9"/>
      <c r="CC674" s="9"/>
      <c r="CD674" s="9"/>
      <c r="CE674" s="9"/>
      <c r="CF674" s="9"/>
      <c r="CG674" s="9"/>
      <c r="CH674" s="9"/>
      <c r="CI674" s="9"/>
      <c r="CJ674" s="9"/>
      <c r="CK674" s="9"/>
      <c r="CL674" s="9"/>
      <c r="CM674" s="9"/>
      <c r="CN674" s="9"/>
      <c r="CO674" s="9"/>
      <c r="CP674" s="9"/>
      <c r="CQ674" s="9"/>
      <c r="CR674" s="9"/>
      <c r="CS674" s="9"/>
      <c r="CT674" s="9"/>
      <c r="CU674" s="9"/>
      <c r="CV674" s="9"/>
      <c r="CW674" s="9"/>
      <c r="CX674" s="9"/>
      <c r="CY674" s="9"/>
      <c r="CZ674" s="9"/>
      <c r="DA674" s="9"/>
      <c r="DB674" s="9"/>
      <c r="DC674" s="9"/>
      <c r="DD674" s="9"/>
      <c r="DE674" s="9"/>
      <c r="DF674" s="9"/>
      <c r="DG674" s="9"/>
    </row>
    <row r="675" ht="13.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  <c r="BG675" s="9"/>
      <c r="BH675" s="9"/>
      <c r="BI675" s="9"/>
      <c r="BJ675" s="9"/>
      <c r="BK675" s="9"/>
      <c r="BL675" s="9"/>
      <c r="BM675" s="9"/>
      <c r="BN675" s="9"/>
      <c r="BO675" s="9"/>
      <c r="BP675" s="9"/>
      <c r="BQ675" s="9"/>
      <c r="BR675" s="9"/>
      <c r="BS675" s="9"/>
      <c r="BT675" s="9"/>
      <c r="BU675" s="9"/>
      <c r="BV675" s="9"/>
      <c r="BW675" s="9"/>
      <c r="BX675" s="9"/>
      <c r="BY675" s="9"/>
      <c r="BZ675" s="9"/>
      <c r="CA675" s="9"/>
      <c r="CB675" s="9"/>
      <c r="CC675" s="9"/>
      <c r="CD675" s="9"/>
      <c r="CE675" s="9"/>
      <c r="CF675" s="9"/>
      <c r="CG675" s="9"/>
      <c r="CH675" s="9"/>
      <c r="CI675" s="9"/>
      <c r="CJ675" s="9"/>
      <c r="CK675" s="9"/>
      <c r="CL675" s="9"/>
      <c r="CM675" s="9"/>
      <c r="CN675" s="9"/>
      <c r="CO675" s="9"/>
      <c r="CP675" s="9"/>
      <c r="CQ675" s="9"/>
      <c r="CR675" s="9"/>
      <c r="CS675" s="9"/>
      <c r="CT675" s="9"/>
      <c r="CU675" s="9"/>
      <c r="CV675" s="9"/>
      <c r="CW675" s="9"/>
      <c r="CX675" s="9"/>
      <c r="CY675" s="9"/>
      <c r="CZ675" s="9"/>
      <c r="DA675" s="9"/>
      <c r="DB675" s="9"/>
      <c r="DC675" s="9"/>
      <c r="DD675" s="9"/>
      <c r="DE675" s="9"/>
      <c r="DF675" s="9"/>
      <c r="DG675" s="9"/>
    </row>
    <row r="676" ht="13.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  <c r="BG676" s="9"/>
      <c r="BH676" s="9"/>
      <c r="BI676" s="9"/>
      <c r="BJ676" s="9"/>
      <c r="BK676" s="9"/>
      <c r="BL676" s="9"/>
      <c r="BM676" s="9"/>
      <c r="BN676" s="9"/>
      <c r="BO676" s="9"/>
      <c r="BP676" s="9"/>
      <c r="BQ676" s="9"/>
      <c r="BR676" s="9"/>
      <c r="BS676" s="9"/>
      <c r="BT676" s="9"/>
      <c r="BU676" s="9"/>
      <c r="BV676" s="9"/>
      <c r="BW676" s="9"/>
      <c r="BX676" s="9"/>
      <c r="BY676" s="9"/>
      <c r="BZ676" s="9"/>
      <c r="CA676" s="9"/>
      <c r="CB676" s="9"/>
      <c r="CC676" s="9"/>
      <c r="CD676" s="9"/>
      <c r="CE676" s="9"/>
      <c r="CF676" s="9"/>
      <c r="CG676" s="9"/>
      <c r="CH676" s="9"/>
      <c r="CI676" s="9"/>
      <c r="CJ676" s="9"/>
      <c r="CK676" s="9"/>
      <c r="CL676" s="9"/>
      <c r="CM676" s="9"/>
      <c r="CN676" s="9"/>
      <c r="CO676" s="9"/>
      <c r="CP676" s="9"/>
      <c r="CQ676" s="9"/>
      <c r="CR676" s="9"/>
      <c r="CS676" s="9"/>
      <c r="CT676" s="9"/>
      <c r="CU676" s="9"/>
      <c r="CV676" s="9"/>
      <c r="CW676" s="9"/>
      <c r="CX676" s="9"/>
      <c r="CY676" s="9"/>
      <c r="CZ676" s="9"/>
      <c r="DA676" s="9"/>
      <c r="DB676" s="9"/>
      <c r="DC676" s="9"/>
      <c r="DD676" s="9"/>
      <c r="DE676" s="9"/>
      <c r="DF676" s="9"/>
      <c r="DG676" s="9"/>
    </row>
    <row r="677" ht="13.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  <c r="BG677" s="9"/>
      <c r="BH677" s="9"/>
      <c r="BI677" s="9"/>
      <c r="BJ677" s="9"/>
      <c r="BK677" s="9"/>
      <c r="BL677" s="9"/>
      <c r="BM677" s="9"/>
      <c r="BN677" s="9"/>
      <c r="BO677" s="9"/>
      <c r="BP677" s="9"/>
      <c r="BQ677" s="9"/>
      <c r="BR677" s="9"/>
      <c r="BS677" s="9"/>
      <c r="BT677" s="9"/>
      <c r="BU677" s="9"/>
      <c r="BV677" s="9"/>
      <c r="BW677" s="9"/>
      <c r="BX677" s="9"/>
      <c r="BY677" s="9"/>
      <c r="BZ677" s="9"/>
      <c r="CA677" s="9"/>
      <c r="CB677" s="9"/>
      <c r="CC677" s="9"/>
      <c r="CD677" s="9"/>
      <c r="CE677" s="9"/>
      <c r="CF677" s="9"/>
      <c r="CG677" s="9"/>
      <c r="CH677" s="9"/>
      <c r="CI677" s="9"/>
      <c r="CJ677" s="9"/>
      <c r="CK677" s="9"/>
      <c r="CL677" s="9"/>
      <c r="CM677" s="9"/>
      <c r="CN677" s="9"/>
      <c r="CO677" s="9"/>
      <c r="CP677" s="9"/>
      <c r="CQ677" s="9"/>
      <c r="CR677" s="9"/>
      <c r="CS677" s="9"/>
      <c r="CT677" s="9"/>
      <c r="CU677" s="9"/>
      <c r="CV677" s="9"/>
      <c r="CW677" s="9"/>
      <c r="CX677" s="9"/>
      <c r="CY677" s="9"/>
      <c r="CZ677" s="9"/>
      <c r="DA677" s="9"/>
      <c r="DB677" s="9"/>
      <c r="DC677" s="9"/>
      <c r="DD677" s="9"/>
      <c r="DE677" s="9"/>
      <c r="DF677" s="9"/>
      <c r="DG677" s="9"/>
    </row>
    <row r="678" ht="13.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  <c r="BG678" s="9"/>
      <c r="BH678" s="9"/>
      <c r="BI678" s="9"/>
      <c r="BJ678" s="9"/>
      <c r="BK678" s="9"/>
      <c r="BL678" s="9"/>
      <c r="BM678" s="9"/>
      <c r="BN678" s="9"/>
      <c r="BO678" s="9"/>
      <c r="BP678" s="9"/>
      <c r="BQ678" s="9"/>
      <c r="BR678" s="9"/>
      <c r="BS678" s="9"/>
      <c r="BT678" s="9"/>
      <c r="BU678" s="9"/>
      <c r="BV678" s="9"/>
      <c r="BW678" s="9"/>
      <c r="BX678" s="9"/>
      <c r="BY678" s="9"/>
      <c r="BZ678" s="9"/>
      <c r="CA678" s="9"/>
      <c r="CB678" s="9"/>
      <c r="CC678" s="9"/>
      <c r="CD678" s="9"/>
      <c r="CE678" s="9"/>
      <c r="CF678" s="9"/>
      <c r="CG678" s="9"/>
      <c r="CH678" s="9"/>
      <c r="CI678" s="9"/>
      <c r="CJ678" s="9"/>
      <c r="CK678" s="9"/>
      <c r="CL678" s="9"/>
      <c r="CM678" s="9"/>
      <c r="CN678" s="9"/>
      <c r="CO678" s="9"/>
      <c r="CP678" s="9"/>
      <c r="CQ678" s="9"/>
      <c r="CR678" s="9"/>
      <c r="CS678" s="9"/>
      <c r="CT678" s="9"/>
      <c r="CU678" s="9"/>
      <c r="CV678" s="9"/>
      <c r="CW678" s="9"/>
      <c r="CX678" s="9"/>
      <c r="CY678" s="9"/>
      <c r="CZ678" s="9"/>
      <c r="DA678" s="9"/>
      <c r="DB678" s="9"/>
      <c r="DC678" s="9"/>
      <c r="DD678" s="9"/>
      <c r="DE678" s="9"/>
      <c r="DF678" s="9"/>
      <c r="DG678" s="9"/>
    </row>
    <row r="679" ht="13.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  <c r="BG679" s="9"/>
      <c r="BH679" s="9"/>
      <c r="BI679" s="9"/>
      <c r="BJ679" s="9"/>
      <c r="BK679" s="9"/>
      <c r="BL679" s="9"/>
      <c r="BM679" s="9"/>
      <c r="BN679" s="9"/>
      <c r="BO679" s="9"/>
      <c r="BP679" s="9"/>
      <c r="BQ679" s="9"/>
      <c r="BR679" s="9"/>
      <c r="BS679" s="9"/>
      <c r="BT679" s="9"/>
      <c r="BU679" s="9"/>
      <c r="BV679" s="9"/>
      <c r="BW679" s="9"/>
      <c r="BX679" s="9"/>
      <c r="BY679" s="9"/>
      <c r="BZ679" s="9"/>
      <c r="CA679" s="9"/>
      <c r="CB679" s="9"/>
      <c r="CC679" s="9"/>
      <c r="CD679" s="9"/>
      <c r="CE679" s="9"/>
      <c r="CF679" s="9"/>
      <c r="CG679" s="9"/>
      <c r="CH679" s="9"/>
      <c r="CI679" s="9"/>
      <c r="CJ679" s="9"/>
      <c r="CK679" s="9"/>
      <c r="CL679" s="9"/>
      <c r="CM679" s="9"/>
      <c r="CN679" s="9"/>
      <c r="CO679" s="9"/>
      <c r="CP679" s="9"/>
      <c r="CQ679" s="9"/>
      <c r="CR679" s="9"/>
      <c r="CS679" s="9"/>
      <c r="CT679" s="9"/>
      <c r="CU679" s="9"/>
      <c r="CV679" s="9"/>
      <c r="CW679" s="9"/>
      <c r="CX679" s="9"/>
      <c r="CY679" s="9"/>
      <c r="CZ679" s="9"/>
      <c r="DA679" s="9"/>
      <c r="DB679" s="9"/>
      <c r="DC679" s="9"/>
      <c r="DD679" s="9"/>
      <c r="DE679" s="9"/>
      <c r="DF679" s="9"/>
      <c r="DG679" s="9"/>
    </row>
    <row r="680" ht="13.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  <c r="BK680" s="9"/>
      <c r="BL680" s="9"/>
      <c r="BM680" s="9"/>
      <c r="BN680" s="9"/>
      <c r="BO680" s="9"/>
      <c r="BP680" s="9"/>
      <c r="BQ680" s="9"/>
      <c r="BR680" s="9"/>
      <c r="BS680" s="9"/>
      <c r="BT680" s="9"/>
      <c r="BU680" s="9"/>
      <c r="BV680" s="9"/>
      <c r="BW680" s="9"/>
      <c r="BX680" s="9"/>
      <c r="BY680" s="9"/>
      <c r="BZ680" s="9"/>
      <c r="CA680" s="9"/>
      <c r="CB680" s="9"/>
      <c r="CC680" s="9"/>
      <c r="CD680" s="9"/>
      <c r="CE680" s="9"/>
      <c r="CF680" s="9"/>
      <c r="CG680" s="9"/>
      <c r="CH680" s="9"/>
      <c r="CI680" s="9"/>
      <c r="CJ680" s="9"/>
      <c r="CK680" s="9"/>
      <c r="CL680" s="9"/>
      <c r="CM680" s="9"/>
      <c r="CN680" s="9"/>
      <c r="CO680" s="9"/>
      <c r="CP680" s="9"/>
      <c r="CQ680" s="9"/>
      <c r="CR680" s="9"/>
      <c r="CS680" s="9"/>
      <c r="CT680" s="9"/>
      <c r="CU680" s="9"/>
      <c r="CV680" s="9"/>
      <c r="CW680" s="9"/>
      <c r="CX680" s="9"/>
      <c r="CY680" s="9"/>
      <c r="CZ680" s="9"/>
      <c r="DA680" s="9"/>
      <c r="DB680" s="9"/>
      <c r="DC680" s="9"/>
      <c r="DD680" s="9"/>
      <c r="DE680" s="9"/>
      <c r="DF680" s="9"/>
      <c r="DG680" s="9"/>
    </row>
    <row r="681" ht="13.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  <c r="BK681" s="9"/>
      <c r="BL681" s="9"/>
      <c r="BM681" s="9"/>
      <c r="BN681" s="9"/>
      <c r="BO681" s="9"/>
      <c r="BP681" s="9"/>
      <c r="BQ681" s="9"/>
      <c r="BR681" s="9"/>
      <c r="BS681" s="9"/>
      <c r="BT681" s="9"/>
      <c r="BU681" s="9"/>
      <c r="BV681" s="9"/>
      <c r="BW681" s="9"/>
      <c r="BX681" s="9"/>
      <c r="BY681" s="9"/>
      <c r="BZ681" s="9"/>
      <c r="CA681" s="9"/>
      <c r="CB681" s="9"/>
      <c r="CC681" s="9"/>
      <c r="CD681" s="9"/>
      <c r="CE681" s="9"/>
      <c r="CF681" s="9"/>
      <c r="CG681" s="9"/>
      <c r="CH681" s="9"/>
      <c r="CI681" s="9"/>
      <c r="CJ681" s="9"/>
      <c r="CK681" s="9"/>
      <c r="CL681" s="9"/>
      <c r="CM681" s="9"/>
      <c r="CN681" s="9"/>
      <c r="CO681" s="9"/>
      <c r="CP681" s="9"/>
      <c r="CQ681" s="9"/>
      <c r="CR681" s="9"/>
      <c r="CS681" s="9"/>
      <c r="CT681" s="9"/>
      <c r="CU681" s="9"/>
      <c r="CV681" s="9"/>
      <c r="CW681" s="9"/>
      <c r="CX681" s="9"/>
      <c r="CY681" s="9"/>
      <c r="CZ681" s="9"/>
      <c r="DA681" s="9"/>
      <c r="DB681" s="9"/>
      <c r="DC681" s="9"/>
      <c r="DD681" s="9"/>
      <c r="DE681" s="9"/>
      <c r="DF681" s="9"/>
      <c r="DG681" s="9"/>
    </row>
    <row r="682" ht="13.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  <c r="BK682" s="9"/>
      <c r="BL682" s="9"/>
      <c r="BM682" s="9"/>
      <c r="BN682" s="9"/>
      <c r="BO682" s="9"/>
      <c r="BP682" s="9"/>
      <c r="BQ682" s="9"/>
      <c r="BR682" s="9"/>
      <c r="BS682" s="9"/>
      <c r="BT682" s="9"/>
      <c r="BU682" s="9"/>
      <c r="BV682" s="9"/>
      <c r="BW682" s="9"/>
      <c r="BX682" s="9"/>
      <c r="BY682" s="9"/>
      <c r="BZ682" s="9"/>
      <c r="CA682" s="9"/>
      <c r="CB682" s="9"/>
      <c r="CC682" s="9"/>
      <c r="CD682" s="9"/>
      <c r="CE682" s="9"/>
      <c r="CF682" s="9"/>
      <c r="CG682" s="9"/>
      <c r="CH682" s="9"/>
      <c r="CI682" s="9"/>
      <c r="CJ682" s="9"/>
      <c r="CK682" s="9"/>
      <c r="CL682" s="9"/>
      <c r="CM682" s="9"/>
      <c r="CN682" s="9"/>
      <c r="CO682" s="9"/>
      <c r="CP682" s="9"/>
      <c r="CQ682" s="9"/>
      <c r="CR682" s="9"/>
      <c r="CS682" s="9"/>
      <c r="CT682" s="9"/>
      <c r="CU682" s="9"/>
      <c r="CV682" s="9"/>
      <c r="CW682" s="9"/>
      <c r="CX682" s="9"/>
      <c r="CY682" s="9"/>
      <c r="CZ682" s="9"/>
      <c r="DA682" s="9"/>
      <c r="DB682" s="9"/>
      <c r="DC682" s="9"/>
      <c r="DD682" s="9"/>
      <c r="DE682" s="9"/>
      <c r="DF682" s="9"/>
      <c r="DG682" s="9"/>
    </row>
    <row r="683" ht="13.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  <c r="BK683" s="9"/>
      <c r="BL683" s="9"/>
      <c r="BM683" s="9"/>
      <c r="BN683" s="9"/>
      <c r="BO683" s="9"/>
      <c r="BP683" s="9"/>
      <c r="BQ683" s="9"/>
      <c r="BR683" s="9"/>
      <c r="BS683" s="9"/>
      <c r="BT683" s="9"/>
      <c r="BU683" s="9"/>
      <c r="BV683" s="9"/>
      <c r="BW683" s="9"/>
      <c r="BX683" s="9"/>
      <c r="BY683" s="9"/>
      <c r="BZ683" s="9"/>
      <c r="CA683" s="9"/>
      <c r="CB683" s="9"/>
      <c r="CC683" s="9"/>
      <c r="CD683" s="9"/>
      <c r="CE683" s="9"/>
      <c r="CF683" s="9"/>
      <c r="CG683" s="9"/>
      <c r="CH683" s="9"/>
      <c r="CI683" s="9"/>
      <c r="CJ683" s="9"/>
      <c r="CK683" s="9"/>
      <c r="CL683" s="9"/>
      <c r="CM683" s="9"/>
      <c r="CN683" s="9"/>
      <c r="CO683" s="9"/>
      <c r="CP683" s="9"/>
      <c r="CQ683" s="9"/>
      <c r="CR683" s="9"/>
      <c r="CS683" s="9"/>
      <c r="CT683" s="9"/>
      <c r="CU683" s="9"/>
      <c r="CV683" s="9"/>
      <c r="CW683" s="9"/>
      <c r="CX683" s="9"/>
      <c r="CY683" s="9"/>
      <c r="CZ683" s="9"/>
      <c r="DA683" s="9"/>
      <c r="DB683" s="9"/>
      <c r="DC683" s="9"/>
      <c r="DD683" s="9"/>
      <c r="DE683" s="9"/>
      <c r="DF683" s="9"/>
      <c r="DG683" s="9"/>
    </row>
    <row r="684" ht="13.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  <c r="BG684" s="9"/>
      <c r="BH684" s="9"/>
      <c r="BI684" s="9"/>
      <c r="BJ684" s="9"/>
      <c r="BK684" s="9"/>
      <c r="BL684" s="9"/>
      <c r="BM684" s="9"/>
      <c r="BN684" s="9"/>
      <c r="BO684" s="9"/>
      <c r="BP684" s="9"/>
      <c r="BQ684" s="9"/>
      <c r="BR684" s="9"/>
      <c r="BS684" s="9"/>
      <c r="BT684" s="9"/>
      <c r="BU684" s="9"/>
      <c r="BV684" s="9"/>
      <c r="BW684" s="9"/>
      <c r="BX684" s="9"/>
      <c r="BY684" s="9"/>
      <c r="BZ684" s="9"/>
      <c r="CA684" s="9"/>
      <c r="CB684" s="9"/>
      <c r="CC684" s="9"/>
      <c r="CD684" s="9"/>
      <c r="CE684" s="9"/>
      <c r="CF684" s="9"/>
      <c r="CG684" s="9"/>
      <c r="CH684" s="9"/>
      <c r="CI684" s="9"/>
      <c r="CJ684" s="9"/>
      <c r="CK684" s="9"/>
      <c r="CL684" s="9"/>
      <c r="CM684" s="9"/>
      <c r="CN684" s="9"/>
      <c r="CO684" s="9"/>
      <c r="CP684" s="9"/>
      <c r="CQ684" s="9"/>
      <c r="CR684" s="9"/>
      <c r="CS684" s="9"/>
      <c r="CT684" s="9"/>
      <c r="CU684" s="9"/>
      <c r="CV684" s="9"/>
      <c r="CW684" s="9"/>
      <c r="CX684" s="9"/>
      <c r="CY684" s="9"/>
      <c r="CZ684" s="9"/>
      <c r="DA684" s="9"/>
      <c r="DB684" s="9"/>
      <c r="DC684" s="9"/>
      <c r="DD684" s="9"/>
      <c r="DE684" s="9"/>
      <c r="DF684" s="9"/>
      <c r="DG684" s="9"/>
    </row>
    <row r="685" ht="13.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  <c r="BG685" s="9"/>
      <c r="BH685" s="9"/>
      <c r="BI685" s="9"/>
      <c r="BJ685" s="9"/>
      <c r="BK685" s="9"/>
      <c r="BL685" s="9"/>
      <c r="BM685" s="9"/>
      <c r="BN685" s="9"/>
      <c r="BO685" s="9"/>
      <c r="BP685" s="9"/>
      <c r="BQ685" s="9"/>
      <c r="BR685" s="9"/>
      <c r="BS685" s="9"/>
      <c r="BT685" s="9"/>
      <c r="BU685" s="9"/>
      <c r="BV685" s="9"/>
      <c r="BW685" s="9"/>
      <c r="BX685" s="9"/>
      <c r="BY685" s="9"/>
      <c r="BZ685" s="9"/>
      <c r="CA685" s="9"/>
      <c r="CB685" s="9"/>
      <c r="CC685" s="9"/>
      <c r="CD685" s="9"/>
      <c r="CE685" s="9"/>
      <c r="CF685" s="9"/>
      <c r="CG685" s="9"/>
      <c r="CH685" s="9"/>
      <c r="CI685" s="9"/>
      <c r="CJ685" s="9"/>
      <c r="CK685" s="9"/>
      <c r="CL685" s="9"/>
      <c r="CM685" s="9"/>
      <c r="CN685" s="9"/>
      <c r="CO685" s="9"/>
      <c r="CP685" s="9"/>
      <c r="CQ685" s="9"/>
      <c r="CR685" s="9"/>
      <c r="CS685" s="9"/>
      <c r="CT685" s="9"/>
      <c r="CU685" s="9"/>
      <c r="CV685" s="9"/>
      <c r="CW685" s="9"/>
      <c r="CX685" s="9"/>
      <c r="CY685" s="9"/>
      <c r="CZ685" s="9"/>
      <c r="DA685" s="9"/>
      <c r="DB685" s="9"/>
      <c r="DC685" s="9"/>
      <c r="DD685" s="9"/>
      <c r="DE685" s="9"/>
      <c r="DF685" s="9"/>
      <c r="DG685" s="9"/>
    </row>
    <row r="686" ht="13.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  <c r="BG686" s="9"/>
      <c r="BH686" s="9"/>
      <c r="BI686" s="9"/>
      <c r="BJ686" s="9"/>
      <c r="BK686" s="9"/>
      <c r="BL686" s="9"/>
      <c r="BM686" s="9"/>
      <c r="BN686" s="9"/>
      <c r="BO686" s="9"/>
      <c r="BP686" s="9"/>
      <c r="BQ686" s="9"/>
      <c r="BR686" s="9"/>
      <c r="BS686" s="9"/>
      <c r="BT686" s="9"/>
      <c r="BU686" s="9"/>
      <c r="BV686" s="9"/>
      <c r="BW686" s="9"/>
      <c r="BX686" s="9"/>
      <c r="BY686" s="9"/>
      <c r="BZ686" s="9"/>
      <c r="CA686" s="9"/>
      <c r="CB686" s="9"/>
      <c r="CC686" s="9"/>
      <c r="CD686" s="9"/>
      <c r="CE686" s="9"/>
      <c r="CF686" s="9"/>
      <c r="CG686" s="9"/>
      <c r="CH686" s="9"/>
      <c r="CI686" s="9"/>
      <c r="CJ686" s="9"/>
      <c r="CK686" s="9"/>
      <c r="CL686" s="9"/>
      <c r="CM686" s="9"/>
      <c r="CN686" s="9"/>
      <c r="CO686" s="9"/>
      <c r="CP686" s="9"/>
      <c r="CQ686" s="9"/>
      <c r="CR686" s="9"/>
      <c r="CS686" s="9"/>
      <c r="CT686" s="9"/>
      <c r="CU686" s="9"/>
      <c r="CV686" s="9"/>
      <c r="CW686" s="9"/>
      <c r="CX686" s="9"/>
      <c r="CY686" s="9"/>
      <c r="CZ686" s="9"/>
      <c r="DA686" s="9"/>
      <c r="DB686" s="9"/>
      <c r="DC686" s="9"/>
      <c r="DD686" s="9"/>
      <c r="DE686" s="9"/>
      <c r="DF686" s="9"/>
      <c r="DG686" s="9"/>
    </row>
    <row r="687" ht="13.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  <c r="BG687" s="9"/>
      <c r="BH687" s="9"/>
      <c r="BI687" s="9"/>
      <c r="BJ687" s="9"/>
      <c r="BK687" s="9"/>
      <c r="BL687" s="9"/>
      <c r="BM687" s="9"/>
      <c r="BN687" s="9"/>
      <c r="BO687" s="9"/>
      <c r="BP687" s="9"/>
      <c r="BQ687" s="9"/>
      <c r="BR687" s="9"/>
      <c r="BS687" s="9"/>
      <c r="BT687" s="9"/>
      <c r="BU687" s="9"/>
      <c r="BV687" s="9"/>
      <c r="BW687" s="9"/>
      <c r="BX687" s="9"/>
      <c r="BY687" s="9"/>
      <c r="BZ687" s="9"/>
      <c r="CA687" s="9"/>
      <c r="CB687" s="9"/>
      <c r="CC687" s="9"/>
      <c r="CD687" s="9"/>
      <c r="CE687" s="9"/>
      <c r="CF687" s="9"/>
      <c r="CG687" s="9"/>
      <c r="CH687" s="9"/>
      <c r="CI687" s="9"/>
      <c r="CJ687" s="9"/>
      <c r="CK687" s="9"/>
      <c r="CL687" s="9"/>
      <c r="CM687" s="9"/>
      <c r="CN687" s="9"/>
      <c r="CO687" s="9"/>
      <c r="CP687" s="9"/>
      <c r="CQ687" s="9"/>
      <c r="CR687" s="9"/>
      <c r="CS687" s="9"/>
      <c r="CT687" s="9"/>
      <c r="CU687" s="9"/>
      <c r="CV687" s="9"/>
      <c r="CW687" s="9"/>
      <c r="CX687" s="9"/>
      <c r="CY687" s="9"/>
      <c r="CZ687" s="9"/>
      <c r="DA687" s="9"/>
      <c r="DB687" s="9"/>
      <c r="DC687" s="9"/>
      <c r="DD687" s="9"/>
      <c r="DE687" s="9"/>
      <c r="DF687" s="9"/>
      <c r="DG687" s="9"/>
    </row>
    <row r="688" ht="13.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  <c r="BG688" s="9"/>
      <c r="BH688" s="9"/>
      <c r="BI688" s="9"/>
      <c r="BJ688" s="9"/>
      <c r="BK688" s="9"/>
      <c r="BL688" s="9"/>
      <c r="BM688" s="9"/>
      <c r="BN688" s="9"/>
      <c r="BO688" s="9"/>
      <c r="BP688" s="9"/>
      <c r="BQ688" s="9"/>
      <c r="BR688" s="9"/>
      <c r="BS688" s="9"/>
      <c r="BT688" s="9"/>
      <c r="BU688" s="9"/>
      <c r="BV688" s="9"/>
      <c r="BW688" s="9"/>
      <c r="BX688" s="9"/>
      <c r="BY688" s="9"/>
      <c r="BZ688" s="9"/>
      <c r="CA688" s="9"/>
      <c r="CB688" s="9"/>
      <c r="CC688" s="9"/>
      <c r="CD688" s="9"/>
      <c r="CE688" s="9"/>
      <c r="CF688" s="9"/>
      <c r="CG688" s="9"/>
      <c r="CH688" s="9"/>
      <c r="CI688" s="9"/>
      <c r="CJ688" s="9"/>
      <c r="CK688" s="9"/>
      <c r="CL688" s="9"/>
      <c r="CM688" s="9"/>
      <c r="CN688" s="9"/>
      <c r="CO688" s="9"/>
      <c r="CP688" s="9"/>
      <c r="CQ688" s="9"/>
      <c r="CR688" s="9"/>
      <c r="CS688" s="9"/>
      <c r="CT688" s="9"/>
      <c r="CU688" s="9"/>
      <c r="CV688" s="9"/>
      <c r="CW688" s="9"/>
      <c r="CX688" s="9"/>
      <c r="CY688" s="9"/>
      <c r="CZ688" s="9"/>
      <c r="DA688" s="9"/>
      <c r="DB688" s="9"/>
      <c r="DC688" s="9"/>
      <c r="DD688" s="9"/>
      <c r="DE688" s="9"/>
      <c r="DF688" s="9"/>
      <c r="DG688" s="9"/>
    </row>
    <row r="689" ht="13.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  <c r="BG689" s="9"/>
      <c r="BH689" s="9"/>
      <c r="BI689" s="9"/>
      <c r="BJ689" s="9"/>
      <c r="BK689" s="9"/>
      <c r="BL689" s="9"/>
      <c r="BM689" s="9"/>
      <c r="BN689" s="9"/>
      <c r="BO689" s="9"/>
      <c r="BP689" s="9"/>
      <c r="BQ689" s="9"/>
      <c r="BR689" s="9"/>
      <c r="BS689" s="9"/>
      <c r="BT689" s="9"/>
      <c r="BU689" s="9"/>
      <c r="BV689" s="9"/>
      <c r="BW689" s="9"/>
      <c r="BX689" s="9"/>
      <c r="BY689" s="9"/>
      <c r="BZ689" s="9"/>
      <c r="CA689" s="9"/>
      <c r="CB689" s="9"/>
      <c r="CC689" s="9"/>
      <c r="CD689" s="9"/>
      <c r="CE689" s="9"/>
      <c r="CF689" s="9"/>
      <c r="CG689" s="9"/>
      <c r="CH689" s="9"/>
      <c r="CI689" s="9"/>
      <c r="CJ689" s="9"/>
      <c r="CK689" s="9"/>
      <c r="CL689" s="9"/>
      <c r="CM689" s="9"/>
      <c r="CN689" s="9"/>
      <c r="CO689" s="9"/>
      <c r="CP689" s="9"/>
      <c r="CQ689" s="9"/>
      <c r="CR689" s="9"/>
      <c r="CS689" s="9"/>
      <c r="CT689" s="9"/>
      <c r="CU689" s="9"/>
      <c r="CV689" s="9"/>
      <c r="CW689" s="9"/>
      <c r="CX689" s="9"/>
      <c r="CY689" s="9"/>
      <c r="CZ689" s="9"/>
      <c r="DA689" s="9"/>
      <c r="DB689" s="9"/>
      <c r="DC689" s="9"/>
      <c r="DD689" s="9"/>
      <c r="DE689" s="9"/>
      <c r="DF689" s="9"/>
      <c r="DG689" s="9"/>
    </row>
    <row r="690" ht="13.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  <c r="BG690" s="9"/>
      <c r="BH690" s="9"/>
      <c r="BI690" s="9"/>
      <c r="BJ690" s="9"/>
      <c r="BK690" s="9"/>
      <c r="BL690" s="9"/>
      <c r="BM690" s="9"/>
      <c r="BN690" s="9"/>
      <c r="BO690" s="9"/>
      <c r="BP690" s="9"/>
      <c r="BQ690" s="9"/>
      <c r="BR690" s="9"/>
      <c r="BS690" s="9"/>
      <c r="BT690" s="9"/>
      <c r="BU690" s="9"/>
      <c r="BV690" s="9"/>
      <c r="BW690" s="9"/>
      <c r="BX690" s="9"/>
      <c r="BY690" s="9"/>
      <c r="BZ690" s="9"/>
      <c r="CA690" s="9"/>
      <c r="CB690" s="9"/>
      <c r="CC690" s="9"/>
      <c r="CD690" s="9"/>
      <c r="CE690" s="9"/>
      <c r="CF690" s="9"/>
      <c r="CG690" s="9"/>
      <c r="CH690" s="9"/>
      <c r="CI690" s="9"/>
      <c r="CJ690" s="9"/>
      <c r="CK690" s="9"/>
      <c r="CL690" s="9"/>
      <c r="CM690" s="9"/>
      <c r="CN690" s="9"/>
      <c r="CO690" s="9"/>
      <c r="CP690" s="9"/>
      <c r="CQ690" s="9"/>
      <c r="CR690" s="9"/>
      <c r="CS690" s="9"/>
      <c r="CT690" s="9"/>
      <c r="CU690" s="9"/>
      <c r="CV690" s="9"/>
      <c r="CW690" s="9"/>
      <c r="CX690" s="9"/>
      <c r="CY690" s="9"/>
      <c r="CZ690" s="9"/>
      <c r="DA690" s="9"/>
      <c r="DB690" s="9"/>
      <c r="DC690" s="9"/>
      <c r="DD690" s="9"/>
      <c r="DE690" s="9"/>
      <c r="DF690" s="9"/>
      <c r="DG690" s="9"/>
    </row>
    <row r="691" ht="13.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  <c r="BG691" s="9"/>
      <c r="BH691" s="9"/>
      <c r="BI691" s="9"/>
      <c r="BJ691" s="9"/>
      <c r="BK691" s="9"/>
      <c r="BL691" s="9"/>
      <c r="BM691" s="9"/>
      <c r="BN691" s="9"/>
      <c r="BO691" s="9"/>
      <c r="BP691" s="9"/>
      <c r="BQ691" s="9"/>
      <c r="BR691" s="9"/>
      <c r="BS691" s="9"/>
      <c r="BT691" s="9"/>
      <c r="BU691" s="9"/>
      <c r="BV691" s="9"/>
      <c r="BW691" s="9"/>
      <c r="BX691" s="9"/>
      <c r="BY691" s="9"/>
      <c r="BZ691" s="9"/>
      <c r="CA691" s="9"/>
      <c r="CB691" s="9"/>
      <c r="CC691" s="9"/>
      <c r="CD691" s="9"/>
      <c r="CE691" s="9"/>
      <c r="CF691" s="9"/>
      <c r="CG691" s="9"/>
      <c r="CH691" s="9"/>
      <c r="CI691" s="9"/>
      <c r="CJ691" s="9"/>
      <c r="CK691" s="9"/>
      <c r="CL691" s="9"/>
      <c r="CM691" s="9"/>
      <c r="CN691" s="9"/>
      <c r="CO691" s="9"/>
      <c r="CP691" s="9"/>
      <c r="CQ691" s="9"/>
      <c r="CR691" s="9"/>
      <c r="CS691" s="9"/>
      <c r="CT691" s="9"/>
      <c r="CU691" s="9"/>
      <c r="CV691" s="9"/>
      <c r="CW691" s="9"/>
      <c r="CX691" s="9"/>
      <c r="CY691" s="9"/>
      <c r="CZ691" s="9"/>
      <c r="DA691" s="9"/>
      <c r="DB691" s="9"/>
      <c r="DC691" s="9"/>
      <c r="DD691" s="9"/>
      <c r="DE691" s="9"/>
      <c r="DF691" s="9"/>
      <c r="DG691" s="9"/>
    </row>
    <row r="692" ht="13.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  <c r="BK692" s="9"/>
      <c r="BL692" s="9"/>
      <c r="BM692" s="9"/>
      <c r="BN692" s="9"/>
      <c r="BO692" s="9"/>
      <c r="BP692" s="9"/>
      <c r="BQ692" s="9"/>
      <c r="BR692" s="9"/>
      <c r="BS692" s="9"/>
      <c r="BT692" s="9"/>
      <c r="BU692" s="9"/>
      <c r="BV692" s="9"/>
      <c r="BW692" s="9"/>
      <c r="BX692" s="9"/>
      <c r="BY692" s="9"/>
      <c r="BZ692" s="9"/>
      <c r="CA692" s="9"/>
      <c r="CB692" s="9"/>
      <c r="CC692" s="9"/>
      <c r="CD692" s="9"/>
      <c r="CE692" s="9"/>
      <c r="CF692" s="9"/>
      <c r="CG692" s="9"/>
      <c r="CH692" s="9"/>
      <c r="CI692" s="9"/>
      <c r="CJ692" s="9"/>
      <c r="CK692" s="9"/>
      <c r="CL692" s="9"/>
      <c r="CM692" s="9"/>
      <c r="CN692" s="9"/>
      <c r="CO692" s="9"/>
      <c r="CP692" s="9"/>
      <c r="CQ692" s="9"/>
      <c r="CR692" s="9"/>
      <c r="CS692" s="9"/>
      <c r="CT692" s="9"/>
      <c r="CU692" s="9"/>
      <c r="CV692" s="9"/>
      <c r="CW692" s="9"/>
      <c r="CX692" s="9"/>
      <c r="CY692" s="9"/>
      <c r="CZ692" s="9"/>
      <c r="DA692" s="9"/>
      <c r="DB692" s="9"/>
      <c r="DC692" s="9"/>
      <c r="DD692" s="9"/>
      <c r="DE692" s="9"/>
      <c r="DF692" s="9"/>
      <c r="DG692" s="9"/>
    </row>
    <row r="693" ht="13.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  <c r="BK693" s="9"/>
      <c r="BL693" s="9"/>
      <c r="BM693" s="9"/>
      <c r="BN693" s="9"/>
      <c r="BO693" s="9"/>
      <c r="BP693" s="9"/>
      <c r="BQ693" s="9"/>
      <c r="BR693" s="9"/>
      <c r="BS693" s="9"/>
      <c r="BT693" s="9"/>
      <c r="BU693" s="9"/>
      <c r="BV693" s="9"/>
      <c r="BW693" s="9"/>
      <c r="BX693" s="9"/>
      <c r="BY693" s="9"/>
      <c r="BZ693" s="9"/>
      <c r="CA693" s="9"/>
      <c r="CB693" s="9"/>
      <c r="CC693" s="9"/>
      <c r="CD693" s="9"/>
      <c r="CE693" s="9"/>
      <c r="CF693" s="9"/>
      <c r="CG693" s="9"/>
      <c r="CH693" s="9"/>
      <c r="CI693" s="9"/>
      <c r="CJ693" s="9"/>
      <c r="CK693" s="9"/>
      <c r="CL693" s="9"/>
      <c r="CM693" s="9"/>
      <c r="CN693" s="9"/>
      <c r="CO693" s="9"/>
      <c r="CP693" s="9"/>
      <c r="CQ693" s="9"/>
      <c r="CR693" s="9"/>
      <c r="CS693" s="9"/>
      <c r="CT693" s="9"/>
      <c r="CU693" s="9"/>
      <c r="CV693" s="9"/>
      <c r="CW693" s="9"/>
      <c r="CX693" s="9"/>
      <c r="CY693" s="9"/>
      <c r="CZ693" s="9"/>
      <c r="DA693" s="9"/>
      <c r="DB693" s="9"/>
      <c r="DC693" s="9"/>
      <c r="DD693" s="9"/>
      <c r="DE693" s="9"/>
      <c r="DF693" s="9"/>
      <c r="DG693" s="9"/>
    </row>
    <row r="694" ht="13.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9"/>
      <c r="CB694" s="9"/>
      <c r="CC694" s="9"/>
      <c r="CD694" s="9"/>
      <c r="CE694" s="9"/>
      <c r="CF694" s="9"/>
      <c r="CG694" s="9"/>
      <c r="CH694" s="9"/>
      <c r="CI694" s="9"/>
      <c r="CJ694" s="9"/>
      <c r="CK694" s="9"/>
      <c r="CL694" s="9"/>
      <c r="CM694" s="9"/>
      <c r="CN694" s="9"/>
      <c r="CO694" s="9"/>
      <c r="CP694" s="9"/>
      <c r="CQ694" s="9"/>
      <c r="CR694" s="9"/>
      <c r="CS694" s="9"/>
      <c r="CT694" s="9"/>
      <c r="CU694" s="9"/>
      <c r="CV694" s="9"/>
      <c r="CW694" s="9"/>
      <c r="CX694" s="9"/>
      <c r="CY694" s="9"/>
      <c r="CZ694" s="9"/>
      <c r="DA694" s="9"/>
      <c r="DB694" s="9"/>
      <c r="DC694" s="9"/>
      <c r="DD694" s="9"/>
      <c r="DE694" s="9"/>
      <c r="DF694" s="9"/>
      <c r="DG694" s="9"/>
    </row>
    <row r="695" ht="13.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  <c r="BK695" s="9"/>
      <c r="BL695" s="9"/>
      <c r="BM695" s="9"/>
      <c r="BN695" s="9"/>
      <c r="BO695" s="9"/>
      <c r="BP695" s="9"/>
      <c r="BQ695" s="9"/>
      <c r="BR695" s="9"/>
      <c r="BS695" s="9"/>
      <c r="BT695" s="9"/>
      <c r="BU695" s="9"/>
      <c r="BV695" s="9"/>
      <c r="BW695" s="9"/>
      <c r="BX695" s="9"/>
      <c r="BY695" s="9"/>
      <c r="BZ695" s="9"/>
      <c r="CA695" s="9"/>
      <c r="CB695" s="9"/>
      <c r="CC695" s="9"/>
      <c r="CD695" s="9"/>
      <c r="CE695" s="9"/>
      <c r="CF695" s="9"/>
      <c r="CG695" s="9"/>
      <c r="CH695" s="9"/>
      <c r="CI695" s="9"/>
      <c r="CJ695" s="9"/>
      <c r="CK695" s="9"/>
      <c r="CL695" s="9"/>
      <c r="CM695" s="9"/>
      <c r="CN695" s="9"/>
      <c r="CO695" s="9"/>
      <c r="CP695" s="9"/>
      <c r="CQ695" s="9"/>
      <c r="CR695" s="9"/>
      <c r="CS695" s="9"/>
      <c r="CT695" s="9"/>
      <c r="CU695" s="9"/>
      <c r="CV695" s="9"/>
      <c r="CW695" s="9"/>
      <c r="CX695" s="9"/>
      <c r="CY695" s="9"/>
      <c r="CZ695" s="9"/>
      <c r="DA695" s="9"/>
      <c r="DB695" s="9"/>
      <c r="DC695" s="9"/>
      <c r="DD695" s="9"/>
      <c r="DE695" s="9"/>
      <c r="DF695" s="9"/>
      <c r="DG695" s="9"/>
    </row>
    <row r="696" ht="13.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  <c r="BK696" s="9"/>
      <c r="BL696" s="9"/>
      <c r="BM696" s="9"/>
      <c r="BN696" s="9"/>
      <c r="BO696" s="9"/>
      <c r="BP696" s="9"/>
      <c r="BQ696" s="9"/>
      <c r="BR696" s="9"/>
      <c r="BS696" s="9"/>
      <c r="BT696" s="9"/>
      <c r="BU696" s="9"/>
      <c r="BV696" s="9"/>
      <c r="BW696" s="9"/>
      <c r="BX696" s="9"/>
      <c r="BY696" s="9"/>
      <c r="BZ696" s="9"/>
      <c r="CA696" s="9"/>
      <c r="CB696" s="9"/>
      <c r="CC696" s="9"/>
      <c r="CD696" s="9"/>
      <c r="CE696" s="9"/>
      <c r="CF696" s="9"/>
      <c r="CG696" s="9"/>
      <c r="CH696" s="9"/>
      <c r="CI696" s="9"/>
      <c r="CJ696" s="9"/>
      <c r="CK696" s="9"/>
      <c r="CL696" s="9"/>
      <c r="CM696" s="9"/>
      <c r="CN696" s="9"/>
      <c r="CO696" s="9"/>
      <c r="CP696" s="9"/>
      <c r="CQ696" s="9"/>
      <c r="CR696" s="9"/>
      <c r="CS696" s="9"/>
      <c r="CT696" s="9"/>
      <c r="CU696" s="9"/>
      <c r="CV696" s="9"/>
      <c r="CW696" s="9"/>
      <c r="CX696" s="9"/>
      <c r="CY696" s="9"/>
      <c r="CZ696" s="9"/>
      <c r="DA696" s="9"/>
      <c r="DB696" s="9"/>
      <c r="DC696" s="9"/>
      <c r="DD696" s="9"/>
      <c r="DE696" s="9"/>
      <c r="DF696" s="9"/>
      <c r="DG696" s="9"/>
    </row>
    <row r="697" ht="13.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  <c r="BK697" s="9"/>
      <c r="BL697" s="9"/>
      <c r="BM697" s="9"/>
      <c r="BN697" s="9"/>
      <c r="BO697" s="9"/>
      <c r="BP697" s="9"/>
      <c r="BQ697" s="9"/>
      <c r="BR697" s="9"/>
      <c r="BS697" s="9"/>
      <c r="BT697" s="9"/>
      <c r="BU697" s="9"/>
      <c r="BV697" s="9"/>
      <c r="BW697" s="9"/>
      <c r="BX697" s="9"/>
      <c r="BY697" s="9"/>
      <c r="BZ697" s="9"/>
      <c r="CA697" s="9"/>
      <c r="CB697" s="9"/>
      <c r="CC697" s="9"/>
      <c r="CD697" s="9"/>
      <c r="CE697" s="9"/>
      <c r="CF697" s="9"/>
      <c r="CG697" s="9"/>
      <c r="CH697" s="9"/>
      <c r="CI697" s="9"/>
      <c r="CJ697" s="9"/>
      <c r="CK697" s="9"/>
      <c r="CL697" s="9"/>
      <c r="CM697" s="9"/>
      <c r="CN697" s="9"/>
      <c r="CO697" s="9"/>
      <c r="CP697" s="9"/>
      <c r="CQ697" s="9"/>
      <c r="CR697" s="9"/>
      <c r="CS697" s="9"/>
      <c r="CT697" s="9"/>
      <c r="CU697" s="9"/>
      <c r="CV697" s="9"/>
      <c r="CW697" s="9"/>
      <c r="CX697" s="9"/>
      <c r="CY697" s="9"/>
      <c r="CZ697" s="9"/>
      <c r="DA697" s="9"/>
      <c r="DB697" s="9"/>
      <c r="DC697" s="9"/>
      <c r="DD697" s="9"/>
      <c r="DE697" s="9"/>
      <c r="DF697" s="9"/>
      <c r="DG697" s="9"/>
    </row>
    <row r="698" ht="13.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  <c r="BK698" s="9"/>
      <c r="BL698" s="9"/>
      <c r="BM698" s="9"/>
      <c r="BN698" s="9"/>
      <c r="BO698" s="9"/>
      <c r="BP698" s="9"/>
      <c r="BQ698" s="9"/>
      <c r="BR698" s="9"/>
      <c r="BS698" s="9"/>
      <c r="BT698" s="9"/>
      <c r="BU698" s="9"/>
      <c r="BV698" s="9"/>
      <c r="BW698" s="9"/>
      <c r="BX698" s="9"/>
      <c r="BY698" s="9"/>
      <c r="BZ698" s="9"/>
      <c r="CA698" s="9"/>
      <c r="CB698" s="9"/>
      <c r="CC698" s="9"/>
      <c r="CD698" s="9"/>
      <c r="CE698" s="9"/>
      <c r="CF698" s="9"/>
      <c r="CG698" s="9"/>
      <c r="CH698" s="9"/>
      <c r="CI698" s="9"/>
      <c r="CJ698" s="9"/>
      <c r="CK698" s="9"/>
      <c r="CL698" s="9"/>
      <c r="CM698" s="9"/>
      <c r="CN698" s="9"/>
      <c r="CO698" s="9"/>
      <c r="CP698" s="9"/>
      <c r="CQ698" s="9"/>
      <c r="CR698" s="9"/>
      <c r="CS698" s="9"/>
      <c r="CT698" s="9"/>
      <c r="CU698" s="9"/>
      <c r="CV698" s="9"/>
      <c r="CW698" s="9"/>
      <c r="CX698" s="9"/>
      <c r="CY698" s="9"/>
      <c r="CZ698" s="9"/>
      <c r="DA698" s="9"/>
      <c r="DB698" s="9"/>
      <c r="DC698" s="9"/>
      <c r="DD698" s="9"/>
      <c r="DE698" s="9"/>
      <c r="DF698" s="9"/>
      <c r="DG698" s="9"/>
    </row>
    <row r="699" ht="13.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  <c r="BK699" s="9"/>
      <c r="BL699" s="9"/>
      <c r="BM699" s="9"/>
      <c r="BN699" s="9"/>
      <c r="BO699" s="9"/>
      <c r="BP699" s="9"/>
      <c r="BQ699" s="9"/>
      <c r="BR699" s="9"/>
      <c r="BS699" s="9"/>
      <c r="BT699" s="9"/>
      <c r="BU699" s="9"/>
      <c r="BV699" s="9"/>
      <c r="BW699" s="9"/>
      <c r="BX699" s="9"/>
      <c r="BY699" s="9"/>
      <c r="BZ699" s="9"/>
      <c r="CA699" s="9"/>
      <c r="CB699" s="9"/>
      <c r="CC699" s="9"/>
      <c r="CD699" s="9"/>
      <c r="CE699" s="9"/>
      <c r="CF699" s="9"/>
      <c r="CG699" s="9"/>
      <c r="CH699" s="9"/>
      <c r="CI699" s="9"/>
      <c r="CJ699" s="9"/>
      <c r="CK699" s="9"/>
      <c r="CL699" s="9"/>
      <c r="CM699" s="9"/>
      <c r="CN699" s="9"/>
      <c r="CO699" s="9"/>
      <c r="CP699" s="9"/>
      <c r="CQ699" s="9"/>
      <c r="CR699" s="9"/>
      <c r="CS699" s="9"/>
      <c r="CT699" s="9"/>
      <c r="CU699" s="9"/>
      <c r="CV699" s="9"/>
      <c r="CW699" s="9"/>
      <c r="CX699" s="9"/>
      <c r="CY699" s="9"/>
      <c r="CZ699" s="9"/>
      <c r="DA699" s="9"/>
      <c r="DB699" s="9"/>
      <c r="DC699" s="9"/>
      <c r="DD699" s="9"/>
      <c r="DE699" s="9"/>
      <c r="DF699" s="9"/>
      <c r="DG699" s="9"/>
    </row>
    <row r="700" ht="13.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  <c r="BG700" s="9"/>
      <c r="BH700" s="9"/>
      <c r="BI700" s="9"/>
      <c r="BJ700" s="9"/>
      <c r="BK700" s="9"/>
      <c r="BL700" s="9"/>
      <c r="BM700" s="9"/>
      <c r="BN700" s="9"/>
      <c r="BO700" s="9"/>
      <c r="BP700" s="9"/>
      <c r="BQ700" s="9"/>
      <c r="BR700" s="9"/>
      <c r="BS700" s="9"/>
      <c r="BT700" s="9"/>
      <c r="BU700" s="9"/>
      <c r="BV700" s="9"/>
      <c r="BW700" s="9"/>
      <c r="BX700" s="9"/>
      <c r="BY700" s="9"/>
      <c r="BZ700" s="9"/>
      <c r="CA700" s="9"/>
      <c r="CB700" s="9"/>
      <c r="CC700" s="9"/>
      <c r="CD700" s="9"/>
      <c r="CE700" s="9"/>
      <c r="CF700" s="9"/>
      <c r="CG700" s="9"/>
      <c r="CH700" s="9"/>
      <c r="CI700" s="9"/>
      <c r="CJ700" s="9"/>
      <c r="CK700" s="9"/>
      <c r="CL700" s="9"/>
      <c r="CM700" s="9"/>
      <c r="CN700" s="9"/>
      <c r="CO700" s="9"/>
      <c r="CP700" s="9"/>
      <c r="CQ700" s="9"/>
      <c r="CR700" s="9"/>
      <c r="CS700" s="9"/>
      <c r="CT700" s="9"/>
      <c r="CU700" s="9"/>
      <c r="CV700" s="9"/>
      <c r="CW700" s="9"/>
      <c r="CX700" s="9"/>
      <c r="CY700" s="9"/>
      <c r="CZ700" s="9"/>
      <c r="DA700" s="9"/>
      <c r="DB700" s="9"/>
      <c r="DC700" s="9"/>
      <c r="DD700" s="9"/>
      <c r="DE700" s="9"/>
      <c r="DF700" s="9"/>
      <c r="DG700" s="9"/>
    </row>
    <row r="701" ht="13.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  <c r="BG701" s="9"/>
      <c r="BH701" s="9"/>
      <c r="BI701" s="9"/>
      <c r="BJ701" s="9"/>
      <c r="BK701" s="9"/>
      <c r="BL701" s="9"/>
      <c r="BM701" s="9"/>
      <c r="BN701" s="9"/>
      <c r="BO701" s="9"/>
      <c r="BP701" s="9"/>
      <c r="BQ701" s="9"/>
      <c r="BR701" s="9"/>
      <c r="BS701" s="9"/>
      <c r="BT701" s="9"/>
      <c r="BU701" s="9"/>
      <c r="BV701" s="9"/>
      <c r="BW701" s="9"/>
      <c r="BX701" s="9"/>
      <c r="BY701" s="9"/>
      <c r="BZ701" s="9"/>
      <c r="CA701" s="9"/>
      <c r="CB701" s="9"/>
      <c r="CC701" s="9"/>
      <c r="CD701" s="9"/>
      <c r="CE701" s="9"/>
      <c r="CF701" s="9"/>
      <c r="CG701" s="9"/>
      <c r="CH701" s="9"/>
      <c r="CI701" s="9"/>
      <c r="CJ701" s="9"/>
      <c r="CK701" s="9"/>
      <c r="CL701" s="9"/>
      <c r="CM701" s="9"/>
      <c r="CN701" s="9"/>
      <c r="CO701" s="9"/>
      <c r="CP701" s="9"/>
      <c r="CQ701" s="9"/>
      <c r="CR701" s="9"/>
      <c r="CS701" s="9"/>
      <c r="CT701" s="9"/>
      <c r="CU701" s="9"/>
      <c r="CV701" s="9"/>
      <c r="CW701" s="9"/>
      <c r="CX701" s="9"/>
      <c r="CY701" s="9"/>
      <c r="CZ701" s="9"/>
      <c r="DA701" s="9"/>
      <c r="DB701" s="9"/>
      <c r="DC701" s="9"/>
      <c r="DD701" s="9"/>
      <c r="DE701" s="9"/>
      <c r="DF701" s="9"/>
      <c r="DG701" s="9"/>
    </row>
    <row r="702" ht="13.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  <c r="BG702" s="9"/>
      <c r="BH702" s="9"/>
      <c r="BI702" s="9"/>
      <c r="BJ702" s="9"/>
      <c r="BK702" s="9"/>
      <c r="BL702" s="9"/>
      <c r="BM702" s="9"/>
      <c r="BN702" s="9"/>
      <c r="BO702" s="9"/>
      <c r="BP702" s="9"/>
      <c r="BQ702" s="9"/>
      <c r="BR702" s="9"/>
      <c r="BS702" s="9"/>
      <c r="BT702" s="9"/>
      <c r="BU702" s="9"/>
      <c r="BV702" s="9"/>
      <c r="BW702" s="9"/>
      <c r="BX702" s="9"/>
      <c r="BY702" s="9"/>
      <c r="BZ702" s="9"/>
      <c r="CA702" s="9"/>
      <c r="CB702" s="9"/>
      <c r="CC702" s="9"/>
      <c r="CD702" s="9"/>
      <c r="CE702" s="9"/>
      <c r="CF702" s="9"/>
      <c r="CG702" s="9"/>
      <c r="CH702" s="9"/>
      <c r="CI702" s="9"/>
      <c r="CJ702" s="9"/>
      <c r="CK702" s="9"/>
      <c r="CL702" s="9"/>
      <c r="CM702" s="9"/>
      <c r="CN702" s="9"/>
      <c r="CO702" s="9"/>
      <c r="CP702" s="9"/>
      <c r="CQ702" s="9"/>
      <c r="CR702" s="9"/>
      <c r="CS702" s="9"/>
      <c r="CT702" s="9"/>
      <c r="CU702" s="9"/>
      <c r="CV702" s="9"/>
      <c r="CW702" s="9"/>
      <c r="CX702" s="9"/>
      <c r="CY702" s="9"/>
      <c r="CZ702" s="9"/>
      <c r="DA702" s="9"/>
      <c r="DB702" s="9"/>
      <c r="DC702" s="9"/>
      <c r="DD702" s="9"/>
      <c r="DE702" s="9"/>
      <c r="DF702" s="9"/>
      <c r="DG702" s="9"/>
    </row>
    <row r="703" ht="13.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  <c r="BG703" s="9"/>
      <c r="BH703" s="9"/>
      <c r="BI703" s="9"/>
      <c r="BJ703" s="9"/>
      <c r="BK703" s="9"/>
      <c r="BL703" s="9"/>
      <c r="BM703" s="9"/>
      <c r="BN703" s="9"/>
      <c r="BO703" s="9"/>
      <c r="BP703" s="9"/>
      <c r="BQ703" s="9"/>
      <c r="BR703" s="9"/>
      <c r="BS703" s="9"/>
      <c r="BT703" s="9"/>
      <c r="BU703" s="9"/>
      <c r="BV703" s="9"/>
      <c r="BW703" s="9"/>
      <c r="BX703" s="9"/>
      <c r="BY703" s="9"/>
      <c r="BZ703" s="9"/>
      <c r="CA703" s="9"/>
      <c r="CB703" s="9"/>
      <c r="CC703" s="9"/>
      <c r="CD703" s="9"/>
      <c r="CE703" s="9"/>
      <c r="CF703" s="9"/>
      <c r="CG703" s="9"/>
      <c r="CH703" s="9"/>
      <c r="CI703" s="9"/>
      <c r="CJ703" s="9"/>
      <c r="CK703" s="9"/>
      <c r="CL703" s="9"/>
      <c r="CM703" s="9"/>
      <c r="CN703" s="9"/>
      <c r="CO703" s="9"/>
      <c r="CP703" s="9"/>
      <c r="CQ703" s="9"/>
      <c r="CR703" s="9"/>
      <c r="CS703" s="9"/>
      <c r="CT703" s="9"/>
      <c r="CU703" s="9"/>
      <c r="CV703" s="9"/>
      <c r="CW703" s="9"/>
      <c r="CX703" s="9"/>
      <c r="CY703" s="9"/>
      <c r="CZ703" s="9"/>
      <c r="DA703" s="9"/>
      <c r="DB703" s="9"/>
      <c r="DC703" s="9"/>
      <c r="DD703" s="9"/>
      <c r="DE703" s="9"/>
      <c r="DF703" s="9"/>
      <c r="DG703" s="9"/>
    </row>
    <row r="704" ht="13.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  <c r="BG704" s="9"/>
      <c r="BH704" s="9"/>
      <c r="BI704" s="9"/>
      <c r="BJ704" s="9"/>
      <c r="BK704" s="9"/>
      <c r="BL704" s="9"/>
      <c r="BM704" s="9"/>
      <c r="BN704" s="9"/>
      <c r="BO704" s="9"/>
      <c r="BP704" s="9"/>
      <c r="BQ704" s="9"/>
      <c r="BR704" s="9"/>
      <c r="BS704" s="9"/>
      <c r="BT704" s="9"/>
      <c r="BU704" s="9"/>
      <c r="BV704" s="9"/>
      <c r="BW704" s="9"/>
      <c r="BX704" s="9"/>
      <c r="BY704" s="9"/>
      <c r="BZ704" s="9"/>
      <c r="CA704" s="9"/>
      <c r="CB704" s="9"/>
      <c r="CC704" s="9"/>
      <c r="CD704" s="9"/>
      <c r="CE704" s="9"/>
      <c r="CF704" s="9"/>
      <c r="CG704" s="9"/>
      <c r="CH704" s="9"/>
      <c r="CI704" s="9"/>
      <c r="CJ704" s="9"/>
      <c r="CK704" s="9"/>
      <c r="CL704" s="9"/>
      <c r="CM704" s="9"/>
      <c r="CN704" s="9"/>
      <c r="CO704" s="9"/>
      <c r="CP704" s="9"/>
      <c r="CQ704" s="9"/>
      <c r="CR704" s="9"/>
      <c r="CS704" s="9"/>
      <c r="CT704" s="9"/>
      <c r="CU704" s="9"/>
      <c r="CV704" s="9"/>
      <c r="CW704" s="9"/>
      <c r="CX704" s="9"/>
      <c r="CY704" s="9"/>
      <c r="CZ704" s="9"/>
      <c r="DA704" s="9"/>
      <c r="DB704" s="9"/>
      <c r="DC704" s="9"/>
      <c r="DD704" s="9"/>
      <c r="DE704" s="9"/>
      <c r="DF704" s="9"/>
      <c r="DG704" s="9"/>
    </row>
    <row r="705" ht="13.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  <c r="BG705" s="9"/>
      <c r="BH705" s="9"/>
      <c r="BI705" s="9"/>
      <c r="BJ705" s="9"/>
      <c r="BK705" s="9"/>
      <c r="BL705" s="9"/>
      <c r="BM705" s="9"/>
      <c r="BN705" s="9"/>
      <c r="BO705" s="9"/>
      <c r="BP705" s="9"/>
      <c r="BQ705" s="9"/>
      <c r="BR705" s="9"/>
      <c r="BS705" s="9"/>
      <c r="BT705" s="9"/>
      <c r="BU705" s="9"/>
      <c r="BV705" s="9"/>
      <c r="BW705" s="9"/>
      <c r="BX705" s="9"/>
      <c r="BY705" s="9"/>
      <c r="BZ705" s="9"/>
      <c r="CA705" s="9"/>
      <c r="CB705" s="9"/>
      <c r="CC705" s="9"/>
      <c r="CD705" s="9"/>
      <c r="CE705" s="9"/>
      <c r="CF705" s="9"/>
      <c r="CG705" s="9"/>
      <c r="CH705" s="9"/>
      <c r="CI705" s="9"/>
      <c r="CJ705" s="9"/>
      <c r="CK705" s="9"/>
      <c r="CL705" s="9"/>
      <c r="CM705" s="9"/>
      <c r="CN705" s="9"/>
      <c r="CO705" s="9"/>
      <c r="CP705" s="9"/>
      <c r="CQ705" s="9"/>
      <c r="CR705" s="9"/>
      <c r="CS705" s="9"/>
      <c r="CT705" s="9"/>
      <c r="CU705" s="9"/>
      <c r="CV705" s="9"/>
      <c r="CW705" s="9"/>
      <c r="CX705" s="9"/>
      <c r="CY705" s="9"/>
      <c r="CZ705" s="9"/>
      <c r="DA705" s="9"/>
      <c r="DB705" s="9"/>
      <c r="DC705" s="9"/>
      <c r="DD705" s="9"/>
      <c r="DE705" s="9"/>
      <c r="DF705" s="9"/>
      <c r="DG705" s="9"/>
    </row>
    <row r="706" ht="13.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  <c r="BG706" s="9"/>
      <c r="BH706" s="9"/>
      <c r="BI706" s="9"/>
      <c r="BJ706" s="9"/>
      <c r="BK706" s="9"/>
      <c r="BL706" s="9"/>
      <c r="BM706" s="9"/>
      <c r="BN706" s="9"/>
      <c r="BO706" s="9"/>
      <c r="BP706" s="9"/>
      <c r="BQ706" s="9"/>
      <c r="BR706" s="9"/>
      <c r="BS706" s="9"/>
      <c r="BT706" s="9"/>
      <c r="BU706" s="9"/>
      <c r="BV706" s="9"/>
      <c r="BW706" s="9"/>
      <c r="BX706" s="9"/>
      <c r="BY706" s="9"/>
      <c r="BZ706" s="9"/>
      <c r="CA706" s="9"/>
      <c r="CB706" s="9"/>
      <c r="CC706" s="9"/>
      <c r="CD706" s="9"/>
      <c r="CE706" s="9"/>
      <c r="CF706" s="9"/>
      <c r="CG706" s="9"/>
      <c r="CH706" s="9"/>
      <c r="CI706" s="9"/>
      <c r="CJ706" s="9"/>
      <c r="CK706" s="9"/>
      <c r="CL706" s="9"/>
      <c r="CM706" s="9"/>
      <c r="CN706" s="9"/>
      <c r="CO706" s="9"/>
      <c r="CP706" s="9"/>
      <c r="CQ706" s="9"/>
      <c r="CR706" s="9"/>
      <c r="CS706" s="9"/>
      <c r="CT706" s="9"/>
      <c r="CU706" s="9"/>
      <c r="CV706" s="9"/>
      <c r="CW706" s="9"/>
      <c r="CX706" s="9"/>
      <c r="CY706" s="9"/>
      <c r="CZ706" s="9"/>
      <c r="DA706" s="9"/>
      <c r="DB706" s="9"/>
      <c r="DC706" s="9"/>
      <c r="DD706" s="9"/>
      <c r="DE706" s="9"/>
      <c r="DF706" s="9"/>
      <c r="DG706" s="9"/>
    </row>
    <row r="707" ht="13.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  <c r="BG707" s="9"/>
      <c r="BH707" s="9"/>
      <c r="BI707" s="9"/>
      <c r="BJ707" s="9"/>
      <c r="BK707" s="9"/>
      <c r="BL707" s="9"/>
      <c r="BM707" s="9"/>
      <c r="BN707" s="9"/>
      <c r="BO707" s="9"/>
      <c r="BP707" s="9"/>
      <c r="BQ707" s="9"/>
      <c r="BR707" s="9"/>
      <c r="BS707" s="9"/>
      <c r="BT707" s="9"/>
      <c r="BU707" s="9"/>
      <c r="BV707" s="9"/>
      <c r="BW707" s="9"/>
      <c r="BX707" s="9"/>
      <c r="BY707" s="9"/>
      <c r="BZ707" s="9"/>
      <c r="CA707" s="9"/>
      <c r="CB707" s="9"/>
      <c r="CC707" s="9"/>
      <c r="CD707" s="9"/>
      <c r="CE707" s="9"/>
      <c r="CF707" s="9"/>
      <c r="CG707" s="9"/>
      <c r="CH707" s="9"/>
      <c r="CI707" s="9"/>
      <c r="CJ707" s="9"/>
      <c r="CK707" s="9"/>
      <c r="CL707" s="9"/>
      <c r="CM707" s="9"/>
      <c r="CN707" s="9"/>
      <c r="CO707" s="9"/>
      <c r="CP707" s="9"/>
      <c r="CQ707" s="9"/>
      <c r="CR707" s="9"/>
      <c r="CS707" s="9"/>
      <c r="CT707" s="9"/>
      <c r="CU707" s="9"/>
      <c r="CV707" s="9"/>
      <c r="CW707" s="9"/>
      <c r="CX707" s="9"/>
      <c r="CY707" s="9"/>
      <c r="CZ707" s="9"/>
      <c r="DA707" s="9"/>
      <c r="DB707" s="9"/>
      <c r="DC707" s="9"/>
      <c r="DD707" s="9"/>
      <c r="DE707" s="9"/>
      <c r="DF707" s="9"/>
      <c r="DG707" s="9"/>
    </row>
    <row r="708" ht="13.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  <c r="BG708" s="9"/>
      <c r="BH708" s="9"/>
      <c r="BI708" s="9"/>
      <c r="BJ708" s="9"/>
      <c r="BK708" s="9"/>
      <c r="BL708" s="9"/>
      <c r="BM708" s="9"/>
      <c r="BN708" s="9"/>
      <c r="BO708" s="9"/>
      <c r="BP708" s="9"/>
      <c r="BQ708" s="9"/>
      <c r="BR708" s="9"/>
      <c r="BS708" s="9"/>
      <c r="BT708" s="9"/>
      <c r="BU708" s="9"/>
      <c r="BV708" s="9"/>
      <c r="BW708" s="9"/>
      <c r="BX708" s="9"/>
      <c r="BY708" s="9"/>
      <c r="BZ708" s="9"/>
      <c r="CA708" s="9"/>
      <c r="CB708" s="9"/>
      <c r="CC708" s="9"/>
      <c r="CD708" s="9"/>
      <c r="CE708" s="9"/>
      <c r="CF708" s="9"/>
      <c r="CG708" s="9"/>
      <c r="CH708" s="9"/>
      <c r="CI708" s="9"/>
      <c r="CJ708" s="9"/>
      <c r="CK708" s="9"/>
      <c r="CL708" s="9"/>
      <c r="CM708" s="9"/>
      <c r="CN708" s="9"/>
      <c r="CO708" s="9"/>
      <c r="CP708" s="9"/>
      <c r="CQ708" s="9"/>
      <c r="CR708" s="9"/>
      <c r="CS708" s="9"/>
      <c r="CT708" s="9"/>
      <c r="CU708" s="9"/>
      <c r="CV708" s="9"/>
      <c r="CW708" s="9"/>
      <c r="CX708" s="9"/>
      <c r="CY708" s="9"/>
      <c r="CZ708" s="9"/>
      <c r="DA708" s="9"/>
      <c r="DB708" s="9"/>
      <c r="DC708" s="9"/>
      <c r="DD708" s="9"/>
      <c r="DE708" s="9"/>
      <c r="DF708" s="9"/>
      <c r="DG708" s="9"/>
    </row>
    <row r="709" ht="13.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  <c r="BG709" s="9"/>
      <c r="BH709" s="9"/>
      <c r="BI709" s="9"/>
      <c r="BJ709" s="9"/>
      <c r="BK709" s="9"/>
      <c r="BL709" s="9"/>
      <c r="BM709" s="9"/>
      <c r="BN709" s="9"/>
      <c r="BO709" s="9"/>
      <c r="BP709" s="9"/>
      <c r="BQ709" s="9"/>
      <c r="BR709" s="9"/>
      <c r="BS709" s="9"/>
      <c r="BT709" s="9"/>
      <c r="BU709" s="9"/>
      <c r="BV709" s="9"/>
      <c r="BW709" s="9"/>
      <c r="BX709" s="9"/>
      <c r="BY709" s="9"/>
      <c r="BZ709" s="9"/>
      <c r="CA709" s="9"/>
      <c r="CB709" s="9"/>
      <c r="CC709" s="9"/>
      <c r="CD709" s="9"/>
      <c r="CE709" s="9"/>
      <c r="CF709" s="9"/>
      <c r="CG709" s="9"/>
      <c r="CH709" s="9"/>
      <c r="CI709" s="9"/>
      <c r="CJ709" s="9"/>
      <c r="CK709" s="9"/>
      <c r="CL709" s="9"/>
      <c r="CM709" s="9"/>
      <c r="CN709" s="9"/>
      <c r="CO709" s="9"/>
      <c r="CP709" s="9"/>
      <c r="CQ709" s="9"/>
      <c r="CR709" s="9"/>
      <c r="CS709" s="9"/>
      <c r="CT709" s="9"/>
      <c r="CU709" s="9"/>
      <c r="CV709" s="9"/>
      <c r="CW709" s="9"/>
      <c r="CX709" s="9"/>
      <c r="CY709" s="9"/>
      <c r="CZ709" s="9"/>
      <c r="DA709" s="9"/>
      <c r="DB709" s="9"/>
      <c r="DC709" s="9"/>
      <c r="DD709" s="9"/>
      <c r="DE709" s="9"/>
      <c r="DF709" s="9"/>
      <c r="DG709" s="9"/>
    </row>
    <row r="710" ht="13.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  <c r="BG710" s="9"/>
      <c r="BH710" s="9"/>
      <c r="BI710" s="9"/>
      <c r="BJ710" s="9"/>
      <c r="BK710" s="9"/>
      <c r="BL710" s="9"/>
      <c r="BM710" s="9"/>
      <c r="BN710" s="9"/>
      <c r="BO710" s="9"/>
      <c r="BP710" s="9"/>
      <c r="BQ710" s="9"/>
      <c r="BR710" s="9"/>
      <c r="BS710" s="9"/>
      <c r="BT710" s="9"/>
      <c r="BU710" s="9"/>
      <c r="BV710" s="9"/>
      <c r="BW710" s="9"/>
      <c r="BX710" s="9"/>
      <c r="BY710" s="9"/>
      <c r="BZ710" s="9"/>
      <c r="CA710" s="9"/>
      <c r="CB710" s="9"/>
      <c r="CC710" s="9"/>
      <c r="CD710" s="9"/>
      <c r="CE710" s="9"/>
      <c r="CF710" s="9"/>
      <c r="CG710" s="9"/>
      <c r="CH710" s="9"/>
      <c r="CI710" s="9"/>
      <c r="CJ710" s="9"/>
      <c r="CK710" s="9"/>
      <c r="CL710" s="9"/>
      <c r="CM710" s="9"/>
      <c r="CN710" s="9"/>
      <c r="CO710" s="9"/>
      <c r="CP710" s="9"/>
      <c r="CQ710" s="9"/>
      <c r="CR710" s="9"/>
      <c r="CS710" s="9"/>
      <c r="CT710" s="9"/>
      <c r="CU710" s="9"/>
      <c r="CV710" s="9"/>
      <c r="CW710" s="9"/>
      <c r="CX710" s="9"/>
      <c r="CY710" s="9"/>
      <c r="CZ710" s="9"/>
      <c r="DA710" s="9"/>
      <c r="DB710" s="9"/>
      <c r="DC710" s="9"/>
      <c r="DD710" s="9"/>
      <c r="DE710" s="9"/>
      <c r="DF710" s="9"/>
      <c r="DG710" s="9"/>
    </row>
    <row r="711" ht="13.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  <c r="BG711" s="9"/>
      <c r="BH711" s="9"/>
      <c r="BI711" s="9"/>
      <c r="BJ711" s="9"/>
      <c r="BK711" s="9"/>
      <c r="BL711" s="9"/>
      <c r="BM711" s="9"/>
      <c r="BN711" s="9"/>
      <c r="BO711" s="9"/>
      <c r="BP711" s="9"/>
      <c r="BQ711" s="9"/>
      <c r="BR711" s="9"/>
      <c r="BS711" s="9"/>
      <c r="BT711" s="9"/>
      <c r="BU711" s="9"/>
      <c r="BV711" s="9"/>
      <c r="BW711" s="9"/>
      <c r="BX711" s="9"/>
      <c r="BY711" s="9"/>
      <c r="BZ711" s="9"/>
      <c r="CA711" s="9"/>
      <c r="CB711" s="9"/>
      <c r="CC711" s="9"/>
      <c r="CD711" s="9"/>
      <c r="CE711" s="9"/>
      <c r="CF711" s="9"/>
      <c r="CG711" s="9"/>
      <c r="CH711" s="9"/>
      <c r="CI711" s="9"/>
      <c r="CJ711" s="9"/>
      <c r="CK711" s="9"/>
      <c r="CL711" s="9"/>
      <c r="CM711" s="9"/>
      <c r="CN711" s="9"/>
      <c r="CO711" s="9"/>
      <c r="CP711" s="9"/>
      <c r="CQ711" s="9"/>
      <c r="CR711" s="9"/>
      <c r="CS711" s="9"/>
      <c r="CT711" s="9"/>
      <c r="CU711" s="9"/>
      <c r="CV711" s="9"/>
      <c r="CW711" s="9"/>
      <c r="CX711" s="9"/>
      <c r="CY711" s="9"/>
      <c r="CZ711" s="9"/>
      <c r="DA711" s="9"/>
      <c r="DB711" s="9"/>
      <c r="DC711" s="9"/>
      <c r="DD711" s="9"/>
      <c r="DE711" s="9"/>
      <c r="DF711" s="9"/>
      <c r="DG711" s="9"/>
    </row>
    <row r="712" ht="13.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  <c r="BG712" s="9"/>
      <c r="BH712" s="9"/>
      <c r="BI712" s="9"/>
      <c r="BJ712" s="9"/>
      <c r="BK712" s="9"/>
      <c r="BL712" s="9"/>
      <c r="BM712" s="9"/>
      <c r="BN712" s="9"/>
      <c r="BO712" s="9"/>
      <c r="BP712" s="9"/>
      <c r="BQ712" s="9"/>
      <c r="BR712" s="9"/>
      <c r="BS712" s="9"/>
      <c r="BT712" s="9"/>
      <c r="BU712" s="9"/>
      <c r="BV712" s="9"/>
      <c r="BW712" s="9"/>
      <c r="BX712" s="9"/>
      <c r="BY712" s="9"/>
      <c r="BZ712" s="9"/>
      <c r="CA712" s="9"/>
      <c r="CB712" s="9"/>
      <c r="CC712" s="9"/>
      <c r="CD712" s="9"/>
      <c r="CE712" s="9"/>
      <c r="CF712" s="9"/>
      <c r="CG712" s="9"/>
      <c r="CH712" s="9"/>
      <c r="CI712" s="9"/>
      <c r="CJ712" s="9"/>
      <c r="CK712" s="9"/>
      <c r="CL712" s="9"/>
      <c r="CM712" s="9"/>
      <c r="CN712" s="9"/>
      <c r="CO712" s="9"/>
      <c r="CP712" s="9"/>
      <c r="CQ712" s="9"/>
      <c r="CR712" s="9"/>
      <c r="CS712" s="9"/>
      <c r="CT712" s="9"/>
      <c r="CU712" s="9"/>
      <c r="CV712" s="9"/>
      <c r="CW712" s="9"/>
      <c r="CX712" s="9"/>
      <c r="CY712" s="9"/>
      <c r="CZ712" s="9"/>
      <c r="DA712" s="9"/>
      <c r="DB712" s="9"/>
      <c r="DC712" s="9"/>
      <c r="DD712" s="9"/>
      <c r="DE712" s="9"/>
      <c r="DF712" s="9"/>
      <c r="DG712" s="9"/>
    </row>
    <row r="713" ht="13.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  <c r="BG713" s="9"/>
      <c r="BH713" s="9"/>
      <c r="BI713" s="9"/>
      <c r="BJ713" s="9"/>
      <c r="BK713" s="9"/>
      <c r="BL713" s="9"/>
      <c r="BM713" s="9"/>
      <c r="BN713" s="9"/>
      <c r="BO713" s="9"/>
      <c r="BP713" s="9"/>
      <c r="BQ713" s="9"/>
      <c r="BR713" s="9"/>
      <c r="BS713" s="9"/>
      <c r="BT713" s="9"/>
      <c r="BU713" s="9"/>
      <c r="BV713" s="9"/>
      <c r="BW713" s="9"/>
      <c r="BX713" s="9"/>
      <c r="BY713" s="9"/>
      <c r="BZ713" s="9"/>
      <c r="CA713" s="9"/>
      <c r="CB713" s="9"/>
      <c r="CC713" s="9"/>
      <c r="CD713" s="9"/>
      <c r="CE713" s="9"/>
      <c r="CF713" s="9"/>
      <c r="CG713" s="9"/>
      <c r="CH713" s="9"/>
      <c r="CI713" s="9"/>
      <c r="CJ713" s="9"/>
      <c r="CK713" s="9"/>
      <c r="CL713" s="9"/>
      <c r="CM713" s="9"/>
      <c r="CN713" s="9"/>
      <c r="CO713" s="9"/>
      <c r="CP713" s="9"/>
      <c r="CQ713" s="9"/>
      <c r="CR713" s="9"/>
      <c r="CS713" s="9"/>
      <c r="CT713" s="9"/>
      <c r="CU713" s="9"/>
      <c r="CV713" s="9"/>
      <c r="CW713" s="9"/>
      <c r="CX713" s="9"/>
      <c r="CY713" s="9"/>
      <c r="CZ713" s="9"/>
      <c r="DA713" s="9"/>
      <c r="DB713" s="9"/>
      <c r="DC713" s="9"/>
      <c r="DD713" s="9"/>
      <c r="DE713" s="9"/>
      <c r="DF713" s="9"/>
      <c r="DG713" s="9"/>
    </row>
    <row r="714" ht="13.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  <c r="BG714" s="9"/>
      <c r="BH714" s="9"/>
      <c r="BI714" s="9"/>
      <c r="BJ714" s="9"/>
      <c r="BK714" s="9"/>
      <c r="BL714" s="9"/>
      <c r="BM714" s="9"/>
      <c r="BN714" s="9"/>
      <c r="BO714" s="9"/>
      <c r="BP714" s="9"/>
      <c r="BQ714" s="9"/>
      <c r="BR714" s="9"/>
      <c r="BS714" s="9"/>
      <c r="BT714" s="9"/>
      <c r="BU714" s="9"/>
      <c r="BV714" s="9"/>
      <c r="BW714" s="9"/>
      <c r="BX714" s="9"/>
      <c r="BY714" s="9"/>
      <c r="BZ714" s="9"/>
      <c r="CA714" s="9"/>
      <c r="CB714" s="9"/>
      <c r="CC714" s="9"/>
      <c r="CD714" s="9"/>
      <c r="CE714" s="9"/>
      <c r="CF714" s="9"/>
      <c r="CG714" s="9"/>
      <c r="CH714" s="9"/>
      <c r="CI714" s="9"/>
      <c r="CJ714" s="9"/>
      <c r="CK714" s="9"/>
      <c r="CL714" s="9"/>
      <c r="CM714" s="9"/>
      <c r="CN714" s="9"/>
      <c r="CO714" s="9"/>
      <c r="CP714" s="9"/>
      <c r="CQ714" s="9"/>
      <c r="CR714" s="9"/>
      <c r="CS714" s="9"/>
      <c r="CT714" s="9"/>
      <c r="CU714" s="9"/>
      <c r="CV714" s="9"/>
      <c r="CW714" s="9"/>
      <c r="CX714" s="9"/>
      <c r="CY714" s="9"/>
      <c r="CZ714" s="9"/>
      <c r="DA714" s="9"/>
      <c r="DB714" s="9"/>
      <c r="DC714" s="9"/>
      <c r="DD714" s="9"/>
      <c r="DE714" s="9"/>
      <c r="DF714" s="9"/>
      <c r="DG714" s="9"/>
    </row>
    <row r="715" ht="13.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  <c r="BG715" s="9"/>
      <c r="BH715" s="9"/>
      <c r="BI715" s="9"/>
      <c r="BJ715" s="9"/>
      <c r="BK715" s="9"/>
      <c r="BL715" s="9"/>
      <c r="BM715" s="9"/>
      <c r="BN715" s="9"/>
      <c r="BO715" s="9"/>
      <c r="BP715" s="9"/>
      <c r="BQ715" s="9"/>
      <c r="BR715" s="9"/>
      <c r="BS715" s="9"/>
      <c r="BT715" s="9"/>
      <c r="BU715" s="9"/>
      <c r="BV715" s="9"/>
      <c r="BW715" s="9"/>
      <c r="BX715" s="9"/>
      <c r="BY715" s="9"/>
      <c r="BZ715" s="9"/>
      <c r="CA715" s="9"/>
      <c r="CB715" s="9"/>
      <c r="CC715" s="9"/>
      <c r="CD715" s="9"/>
      <c r="CE715" s="9"/>
      <c r="CF715" s="9"/>
      <c r="CG715" s="9"/>
      <c r="CH715" s="9"/>
      <c r="CI715" s="9"/>
      <c r="CJ715" s="9"/>
      <c r="CK715" s="9"/>
      <c r="CL715" s="9"/>
      <c r="CM715" s="9"/>
      <c r="CN715" s="9"/>
      <c r="CO715" s="9"/>
      <c r="CP715" s="9"/>
      <c r="CQ715" s="9"/>
      <c r="CR715" s="9"/>
      <c r="CS715" s="9"/>
      <c r="CT715" s="9"/>
      <c r="CU715" s="9"/>
      <c r="CV715" s="9"/>
      <c r="CW715" s="9"/>
      <c r="CX715" s="9"/>
      <c r="CY715" s="9"/>
      <c r="CZ715" s="9"/>
      <c r="DA715" s="9"/>
      <c r="DB715" s="9"/>
      <c r="DC715" s="9"/>
      <c r="DD715" s="9"/>
      <c r="DE715" s="9"/>
      <c r="DF715" s="9"/>
      <c r="DG715" s="9"/>
    </row>
    <row r="716" ht="13.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  <c r="BG716" s="9"/>
      <c r="BH716" s="9"/>
      <c r="BI716" s="9"/>
      <c r="BJ716" s="9"/>
      <c r="BK716" s="9"/>
      <c r="BL716" s="9"/>
      <c r="BM716" s="9"/>
      <c r="BN716" s="9"/>
      <c r="BO716" s="9"/>
      <c r="BP716" s="9"/>
      <c r="BQ716" s="9"/>
      <c r="BR716" s="9"/>
      <c r="BS716" s="9"/>
      <c r="BT716" s="9"/>
      <c r="BU716" s="9"/>
      <c r="BV716" s="9"/>
      <c r="BW716" s="9"/>
      <c r="BX716" s="9"/>
      <c r="BY716" s="9"/>
      <c r="BZ716" s="9"/>
      <c r="CA716" s="9"/>
      <c r="CB716" s="9"/>
      <c r="CC716" s="9"/>
      <c r="CD716" s="9"/>
      <c r="CE716" s="9"/>
      <c r="CF716" s="9"/>
      <c r="CG716" s="9"/>
      <c r="CH716" s="9"/>
      <c r="CI716" s="9"/>
      <c r="CJ716" s="9"/>
      <c r="CK716" s="9"/>
      <c r="CL716" s="9"/>
      <c r="CM716" s="9"/>
      <c r="CN716" s="9"/>
      <c r="CO716" s="9"/>
      <c r="CP716" s="9"/>
      <c r="CQ716" s="9"/>
      <c r="CR716" s="9"/>
      <c r="CS716" s="9"/>
      <c r="CT716" s="9"/>
      <c r="CU716" s="9"/>
      <c r="CV716" s="9"/>
      <c r="CW716" s="9"/>
      <c r="CX716" s="9"/>
      <c r="CY716" s="9"/>
      <c r="CZ716" s="9"/>
      <c r="DA716" s="9"/>
      <c r="DB716" s="9"/>
      <c r="DC716" s="9"/>
      <c r="DD716" s="9"/>
      <c r="DE716" s="9"/>
      <c r="DF716" s="9"/>
      <c r="DG716" s="9"/>
    </row>
    <row r="717" ht="13.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  <c r="BG717" s="9"/>
      <c r="BH717" s="9"/>
      <c r="BI717" s="9"/>
      <c r="BJ717" s="9"/>
      <c r="BK717" s="9"/>
      <c r="BL717" s="9"/>
      <c r="BM717" s="9"/>
      <c r="BN717" s="9"/>
      <c r="BO717" s="9"/>
      <c r="BP717" s="9"/>
      <c r="BQ717" s="9"/>
      <c r="BR717" s="9"/>
      <c r="BS717" s="9"/>
      <c r="BT717" s="9"/>
      <c r="BU717" s="9"/>
      <c r="BV717" s="9"/>
      <c r="BW717" s="9"/>
      <c r="BX717" s="9"/>
      <c r="BY717" s="9"/>
      <c r="BZ717" s="9"/>
      <c r="CA717" s="9"/>
      <c r="CB717" s="9"/>
      <c r="CC717" s="9"/>
      <c r="CD717" s="9"/>
      <c r="CE717" s="9"/>
      <c r="CF717" s="9"/>
      <c r="CG717" s="9"/>
      <c r="CH717" s="9"/>
      <c r="CI717" s="9"/>
      <c r="CJ717" s="9"/>
      <c r="CK717" s="9"/>
      <c r="CL717" s="9"/>
      <c r="CM717" s="9"/>
      <c r="CN717" s="9"/>
      <c r="CO717" s="9"/>
      <c r="CP717" s="9"/>
      <c r="CQ717" s="9"/>
      <c r="CR717" s="9"/>
      <c r="CS717" s="9"/>
      <c r="CT717" s="9"/>
      <c r="CU717" s="9"/>
      <c r="CV717" s="9"/>
      <c r="CW717" s="9"/>
      <c r="CX717" s="9"/>
      <c r="CY717" s="9"/>
      <c r="CZ717" s="9"/>
      <c r="DA717" s="9"/>
      <c r="DB717" s="9"/>
      <c r="DC717" s="9"/>
      <c r="DD717" s="9"/>
      <c r="DE717" s="9"/>
      <c r="DF717" s="9"/>
      <c r="DG717" s="9"/>
    </row>
    <row r="718" ht="13.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  <c r="BG718" s="9"/>
      <c r="BH718" s="9"/>
      <c r="BI718" s="9"/>
      <c r="BJ718" s="9"/>
      <c r="BK718" s="9"/>
      <c r="BL718" s="9"/>
      <c r="BM718" s="9"/>
      <c r="BN718" s="9"/>
      <c r="BO718" s="9"/>
      <c r="BP718" s="9"/>
      <c r="BQ718" s="9"/>
      <c r="BR718" s="9"/>
      <c r="BS718" s="9"/>
      <c r="BT718" s="9"/>
      <c r="BU718" s="9"/>
      <c r="BV718" s="9"/>
      <c r="BW718" s="9"/>
      <c r="BX718" s="9"/>
      <c r="BY718" s="9"/>
      <c r="BZ718" s="9"/>
      <c r="CA718" s="9"/>
      <c r="CB718" s="9"/>
      <c r="CC718" s="9"/>
      <c r="CD718" s="9"/>
      <c r="CE718" s="9"/>
      <c r="CF718" s="9"/>
      <c r="CG718" s="9"/>
      <c r="CH718" s="9"/>
      <c r="CI718" s="9"/>
      <c r="CJ718" s="9"/>
      <c r="CK718" s="9"/>
      <c r="CL718" s="9"/>
      <c r="CM718" s="9"/>
      <c r="CN718" s="9"/>
      <c r="CO718" s="9"/>
      <c r="CP718" s="9"/>
      <c r="CQ718" s="9"/>
      <c r="CR718" s="9"/>
      <c r="CS718" s="9"/>
      <c r="CT718" s="9"/>
      <c r="CU718" s="9"/>
      <c r="CV718" s="9"/>
      <c r="CW718" s="9"/>
      <c r="CX718" s="9"/>
      <c r="CY718" s="9"/>
      <c r="CZ718" s="9"/>
      <c r="DA718" s="9"/>
      <c r="DB718" s="9"/>
      <c r="DC718" s="9"/>
      <c r="DD718" s="9"/>
      <c r="DE718" s="9"/>
      <c r="DF718" s="9"/>
      <c r="DG718" s="9"/>
    </row>
    <row r="719" ht="13.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  <c r="BG719" s="9"/>
      <c r="BH719" s="9"/>
      <c r="BI719" s="9"/>
      <c r="BJ719" s="9"/>
      <c r="BK719" s="9"/>
      <c r="BL719" s="9"/>
      <c r="BM719" s="9"/>
      <c r="BN719" s="9"/>
      <c r="BO719" s="9"/>
      <c r="BP719" s="9"/>
      <c r="BQ719" s="9"/>
      <c r="BR719" s="9"/>
      <c r="BS719" s="9"/>
      <c r="BT719" s="9"/>
      <c r="BU719" s="9"/>
      <c r="BV719" s="9"/>
      <c r="BW719" s="9"/>
      <c r="BX719" s="9"/>
      <c r="BY719" s="9"/>
      <c r="BZ719" s="9"/>
      <c r="CA719" s="9"/>
      <c r="CB719" s="9"/>
      <c r="CC719" s="9"/>
      <c r="CD719" s="9"/>
      <c r="CE719" s="9"/>
      <c r="CF719" s="9"/>
      <c r="CG719" s="9"/>
      <c r="CH719" s="9"/>
      <c r="CI719" s="9"/>
      <c r="CJ719" s="9"/>
      <c r="CK719" s="9"/>
      <c r="CL719" s="9"/>
      <c r="CM719" s="9"/>
      <c r="CN719" s="9"/>
      <c r="CO719" s="9"/>
      <c r="CP719" s="9"/>
      <c r="CQ719" s="9"/>
      <c r="CR719" s="9"/>
      <c r="CS719" s="9"/>
      <c r="CT719" s="9"/>
      <c r="CU719" s="9"/>
      <c r="CV719" s="9"/>
      <c r="CW719" s="9"/>
      <c r="CX719" s="9"/>
      <c r="CY719" s="9"/>
      <c r="CZ719" s="9"/>
      <c r="DA719" s="9"/>
      <c r="DB719" s="9"/>
      <c r="DC719" s="9"/>
      <c r="DD719" s="9"/>
      <c r="DE719" s="9"/>
      <c r="DF719" s="9"/>
      <c r="DG719" s="9"/>
    </row>
    <row r="720" ht="13.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  <c r="BG720" s="9"/>
      <c r="BH720" s="9"/>
      <c r="BI720" s="9"/>
      <c r="BJ720" s="9"/>
      <c r="BK720" s="9"/>
      <c r="BL720" s="9"/>
      <c r="BM720" s="9"/>
      <c r="BN720" s="9"/>
      <c r="BO720" s="9"/>
      <c r="BP720" s="9"/>
      <c r="BQ720" s="9"/>
      <c r="BR720" s="9"/>
      <c r="BS720" s="9"/>
      <c r="BT720" s="9"/>
      <c r="BU720" s="9"/>
      <c r="BV720" s="9"/>
      <c r="BW720" s="9"/>
      <c r="BX720" s="9"/>
      <c r="BY720" s="9"/>
      <c r="BZ720" s="9"/>
      <c r="CA720" s="9"/>
      <c r="CB720" s="9"/>
      <c r="CC720" s="9"/>
      <c r="CD720" s="9"/>
      <c r="CE720" s="9"/>
      <c r="CF720" s="9"/>
      <c r="CG720" s="9"/>
      <c r="CH720" s="9"/>
      <c r="CI720" s="9"/>
      <c r="CJ720" s="9"/>
      <c r="CK720" s="9"/>
      <c r="CL720" s="9"/>
      <c r="CM720" s="9"/>
      <c r="CN720" s="9"/>
      <c r="CO720" s="9"/>
      <c r="CP720" s="9"/>
      <c r="CQ720" s="9"/>
      <c r="CR720" s="9"/>
      <c r="CS720" s="9"/>
      <c r="CT720" s="9"/>
      <c r="CU720" s="9"/>
      <c r="CV720" s="9"/>
      <c r="CW720" s="9"/>
      <c r="CX720" s="9"/>
      <c r="CY720" s="9"/>
      <c r="CZ720" s="9"/>
      <c r="DA720" s="9"/>
      <c r="DB720" s="9"/>
      <c r="DC720" s="9"/>
      <c r="DD720" s="9"/>
      <c r="DE720" s="9"/>
      <c r="DF720" s="9"/>
      <c r="DG720" s="9"/>
    </row>
    <row r="721" ht="13.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  <c r="BG721" s="9"/>
      <c r="BH721" s="9"/>
      <c r="BI721" s="9"/>
      <c r="BJ721" s="9"/>
      <c r="BK721" s="9"/>
      <c r="BL721" s="9"/>
      <c r="BM721" s="9"/>
      <c r="BN721" s="9"/>
      <c r="BO721" s="9"/>
      <c r="BP721" s="9"/>
      <c r="BQ721" s="9"/>
      <c r="BR721" s="9"/>
      <c r="BS721" s="9"/>
      <c r="BT721" s="9"/>
      <c r="BU721" s="9"/>
      <c r="BV721" s="9"/>
      <c r="BW721" s="9"/>
      <c r="BX721" s="9"/>
      <c r="BY721" s="9"/>
      <c r="BZ721" s="9"/>
      <c r="CA721" s="9"/>
      <c r="CB721" s="9"/>
      <c r="CC721" s="9"/>
      <c r="CD721" s="9"/>
      <c r="CE721" s="9"/>
      <c r="CF721" s="9"/>
      <c r="CG721" s="9"/>
      <c r="CH721" s="9"/>
      <c r="CI721" s="9"/>
      <c r="CJ721" s="9"/>
      <c r="CK721" s="9"/>
      <c r="CL721" s="9"/>
      <c r="CM721" s="9"/>
      <c r="CN721" s="9"/>
      <c r="CO721" s="9"/>
      <c r="CP721" s="9"/>
      <c r="CQ721" s="9"/>
      <c r="CR721" s="9"/>
      <c r="CS721" s="9"/>
      <c r="CT721" s="9"/>
      <c r="CU721" s="9"/>
      <c r="CV721" s="9"/>
      <c r="CW721" s="9"/>
      <c r="CX721" s="9"/>
      <c r="CY721" s="9"/>
      <c r="CZ721" s="9"/>
      <c r="DA721" s="9"/>
      <c r="DB721" s="9"/>
      <c r="DC721" s="9"/>
      <c r="DD721" s="9"/>
      <c r="DE721" s="9"/>
      <c r="DF721" s="9"/>
      <c r="DG721" s="9"/>
    </row>
    <row r="722" ht="13.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  <c r="BG722" s="9"/>
      <c r="BH722" s="9"/>
      <c r="BI722" s="9"/>
      <c r="BJ722" s="9"/>
      <c r="BK722" s="9"/>
      <c r="BL722" s="9"/>
      <c r="BM722" s="9"/>
      <c r="BN722" s="9"/>
      <c r="BO722" s="9"/>
      <c r="BP722" s="9"/>
      <c r="BQ722" s="9"/>
      <c r="BR722" s="9"/>
      <c r="BS722" s="9"/>
      <c r="BT722" s="9"/>
      <c r="BU722" s="9"/>
      <c r="BV722" s="9"/>
      <c r="BW722" s="9"/>
      <c r="BX722" s="9"/>
      <c r="BY722" s="9"/>
      <c r="BZ722" s="9"/>
      <c r="CA722" s="9"/>
      <c r="CB722" s="9"/>
      <c r="CC722" s="9"/>
      <c r="CD722" s="9"/>
      <c r="CE722" s="9"/>
      <c r="CF722" s="9"/>
      <c r="CG722" s="9"/>
      <c r="CH722" s="9"/>
      <c r="CI722" s="9"/>
      <c r="CJ722" s="9"/>
      <c r="CK722" s="9"/>
      <c r="CL722" s="9"/>
      <c r="CM722" s="9"/>
      <c r="CN722" s="9"/>
      <c r="CO722" s="9"/>
      <c r="CP722" s="9"/>
      <c r="CQ722" s="9"/>
      <c r="CR722" s="9"/>
      <c r="CS722" s="9"/>
      <c r="CT722" s="9"/>
      <c r="CU722" s="9"/>
      <c r="CV722" s="9"/>
      <c r="CW722" s="9"/>
      <c r="CX722" s="9"/>
      <c r="CY722" s="9"/>
      <c r="CZ722" s="9"/>
      <c r="DA722" s="9"/>
      <c r="DB722" s="9"/>
      <c r="DC722" s="9"/>
      <c r="DD722" s="9"/>
      <c r="DE722" s="9"/>
      <c r="DF722" s="9"/>
      <c r="DG722" s="9"/>
    </row>
    <row r="723" ht="13.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  <c r="BG723" s="9"/>
      <c r="BH723" s="9"/>
      <c r="BI723" s="9"/>
      <c r="BJ723" s="9"/>
      <c r="BK723" s="9"/>
      <c r="BL723" s="9"/>
      <c r="BM723" s="9"/>
      <c r="BN723" s="9"/>
      <c r="BO723" s="9"/>
      <c r="BP723" s="9"/>
      <c r="BQ723" s="9"/>
      <c r="BR723" s="9"/>
      <c r="BS723" s="9"/>
      <c r="BT723" s="9"/>
      <c r="BU723" s="9"/>
      <c r="BV723" s="9"/>
      <c r="BW723" s="9"/>
      <c r="BX723" s="9"/>
      <c r="BY723" s="9"/>
      <c r="BZ723" s="9"/>
      <c r="CA723" s="9"/>
      <c r="CB723" s="9"/>
      <c r="CC723" s="9"/>
      <c r="CD723" s="9"/>
      <c r="CE723" s="9"/>
      <c r="CF723" s="9"/>
      <c r="CG723" s="9"/>
      <c r="CH723" s="9"/>
      <c r="CI723" s="9"/>
      <c r="CJ723" s="9"/>
      <c r="CK723" s="9"/>
      <c r="CL723" s="9"/>
      <c r="CM723" s="9"/>
      <c r="CN723" s="9"/>
      <c r="CO723" s="9"/>
      <c r="CP723" s="9"/>
      <c r="CQ723" s="9"/>
      <c r="CR723" s="9"/>
      <c r="CS723" s="9"/>
      <c r="CT723" s="9"/>
      <c r="CU723" s="9"/>
      <c r="CV723" s="9"/>
      <c r="CW723" s="9"/>
      <c r="CX723" s="9"/>
      <c r="CY723" s="9"/>
      <c r="CZ723" s="9"/>
      <c r="DA723" s="9"/>
      <c r="DB723" s="9"/>
      <c r="DC723" s="9"/>
      <c r="DD723" s="9"/>
      <c r="DE723" s="9"/>
      <c r="DF723" s="9"/>
      <c r="DG723" s="9"/>
    </row>
    <row r="724" ht="13.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  <c r="BG724" s="9"/>
      <c r="BH724" s="9"/>
      <c r="BI724" s="9"/>
      <c r="BJ724" s="9"/>
      <c r="BK724" s="9"/>
      <c r="BL724" s="9"/>
      <c r="BM724" s="9"/>
      <c r="BN724" s="9"/>
      <c r="BO724" s="9"/>
      <c r="BP724" s="9"/>
      <c r="BQ724" s="9"/>
      <c r="BR724" s="9"/>
      <c r="BS724" s="9"/>
      <c r="BT724" s="9"/>
      <c r="BU724" s="9"/>
      <c r="BV724" s="9"/>
      <c r="BW724" s="9"/>
      <c r="BX724" s="9"/>
      <c r="BY724" s="9"/>
      <c r="BZ724" s="9"/>
      <c r="CA724" s="9"/>
      <c r="CB724" s="9"/>
      <c r="CC724" s="9"/>
      <c r="CD724" s="9"/>
      <c r="CE724" s="9"/>
      <c r="CF724" s="9"/>
      <c r="CG724" s="9"/>
      <c r="CH724" s="9"/>
      <c r="CI724" s="9"/>
      <c r="CJ724" s="9"/>
      <c r="CK724" s="9"/>
      <c r="CL724" s="9"/>
      <c r="CM724" s="9"/>
      <c r="CN724" s="9"/>
      <c r="CO724" s="9"/>
      <c r="CP724" s="9"/>
      <c r="CQ724" s="9"/>
      <c r="CR724" s="9"/>
      <c r="CS724" s="9"/>
      <c r="CT724" s="9"/>
      <c r="CU724" s="9"/>
      <c r="CV724" s="9"/>
      <c r="CW724" s="9"/>
      <c r="CX724" s="9"/>
      <c r="CY724" s="9"/>
      <c r="CZ724" s="9"/>
      <c r="DA724" s="9"/>
      <c r="DB724" s="9"/>
      <c r="DC724" s="9"/>
      <c r="DD724" s="9"/>
      <c r="DE724" s="9"/>
      <c r="DF724" s="9"/>
      <c r="DG724" s="9"/>
    </row>
    <row r="725" ht="13.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  <c r="BG725" s="9"/>
      <c r="BH725" s="9"/>
      <c r="BI725" s="9"/>
      <c r="BJ725" s="9"/>
      <c r="BK725" s="9"/>
      <c r="BL725" s="9"/>
      <c r="BM725" s="9"/>
      <c r="BN725" s="9"/>
      <c r="BO725" s="9"/>
      <c r="BP725" s="9"/>
      <c r="BQ725" s="9"/>
      <c r="BR725" s="9"/>
      <c r="BS725" s="9"/>
      <c r="BT725" s="9"/>
      <c r="BU725" s="9"/>
      <c r="BV725" s="9"/>
      <c r="BW725" s="9"/>
      <c r="BX725" s="9"/>
      <c r="BY725" s="9"/>
      <c r="BZ725" s="9"/>
      <c r="CA725" s="9"/>
      <c r="CB725" s="9"/>
      <c r="CC725" s="9"/>
      <c r="CD725" s="9"/>
      <c r="CE725" s="9"/>
      <c r="CF725" s="9"/>
      <c r="CG725" s="9"/>
      <c r="CH725" s="9"/>
      <c r="CI725" s="9"/>
      <c r="CJ725" s="9"/>
      <c r="CK725" s="9"/>
      <c r="CL725" s="9"/>
      <c r="CM725" s="9"/>
      <c r="CN725" s="9"/>
      <c r="CO725" s="9"/>
      <c r="CP725" s="9"/>
      <c r="CQ725" s="9"/>
      <c r="CR725" s="9"/>
      <c r="CS725" s="9"/>
      <c r="CT725" s="9"/>
      <c r="CU725" s="9"/>
      <c r="CV725" s="9"/>
      <c r="CW725" s="9"/>
      <c r="CX725" s="9"/>
      <c r="CY725" s="9"/>
      <c r="CZ725" s="9"/>
      <c r="DA725" s="9"/>
      <c r="DB725" s="9"/>
      <c r="DC725" s="9"/>
      <c r="DD725" s="9"/>
      <c r="DE725" s="9"/>
      <c r="DF725" s="9"/>
      <c r="DG725" s="9"/>
    </row>
    <row r="726" ht="13.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  <c r="BG726" s="9"/>
      <c r="BH726" s="9"/>
      <c r="BI726" s="9"/>
      <c r="BJ726" s="9"/>
      <c r="BK726" s="9"/>
      <c r="BL726" s="9"/>
      <c r="BM726" s="9"/>
      <c r="BN726" s="9"/>
      <c r="BO726" s="9"/>
      <c r="BP726" s="9"/>
      <c r="BQ726" s="9"/>
      <c r="BR726" s="9"/>
      <c r="BS726" s="9"/>
      <c r="BT726" s="9"/>
      <c r="BU726" s="9"/>
      <c r="BV726" s="9"/>
      <c r="BW726" s="9"/>
      <c r="BX726" s="9"/>
      <c r="BY726" s="9"/>
      <c r="BZ726" s="9"/>
      <c r="CA726" s="9"/>
      <c r="CB726" s="9"/>
      <c r="CC726" s="9"/>
      <c r="CD726" s="9"/>
      <c r="CE726" s="9"/>
      <c r="CF726" s="9"/>
      <c r="CG726" s="9"/>
      <c r="CH726" s="9"/>
      <c r="CI726" s="9"/>
      <c r="CJ726" s="9"/>
      <c r="CK726" s="9"/>
      <c r="CL726" s="9"/>
      <c r="CM726" s="9"/>
      <c r="CN726" s="9"/>
      <c r="CO726" s="9"/>
      <c r="CP726" s="9"/>
      <c r="CQ726" s="9"/>
      <c r="CR726" s="9"/>
      <c r="CS726" s="9"/>
      <c r="CT726" s="9"/>
      <c r="CU726" s="9"/>
      <c r="CV726" s="9"/>
      <c r="CW726" s="9"/>
      <c r="CX726" s="9"/>
      <c r="CY726" s="9"/>
      <c r="CZ726" s="9"/>
      <c r="DA726" s="9"/>
      <c r="DB726" s="9"/>
      <c r="DC726" s="9"/>
      <c r="DD726" s="9"/>
      <c r="DE726" s="9"/>
      <c r="DF726" s="9"/>
      <c r="DG726" s="9"/>
    </row>
    <row r="727" ht="13.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  <c r="BK727" s="9"/>
      <c r="BL727" s="9"/>
      <c r="BM727" s="9"/>
      <c r="BN727" s="9"/>
      <c r="BO727" s="9"/>
      <c r="BP727" s="9"/>
      <c r="BQ727" s="9"/>
      <c r="BR727" s="9"/>
      <c r="BS727" s="9"/>
      <c r="BT727" s="9"/>
      <c r="BU727" s="9"/>
      <c r="BV727" s="9"/>
      <c r="BW727" s="9"/>
      <c r="BX727" s="9"/>
      <c r="BY727" s="9"/>
      <c r="BZ727" s="9"/>
      <c r="CA727" s="9"/>
      <c r="CB727" s="9"/>
      <c r="CC727" s="9"/>
      <c r="CD727" s="9"/>
      <c r="CE727" s="9"/>
      <c r="CF727" s="9"/>
      <c r="CG727" s="9"/>
      <c r="CH727" s="9"/>
      <c r="CI727" s="9"/>
      <c r="CJ727" s="9"/>
      <c r="CK727" s="9"/>
      <c r="CL727" s="9"/>
      <c r="CM727" s="9"/>
      <c r="CN727" s="9"/>
      <c r="CO727" s="9"/>
      <c r="CP727" s="9"/>
      <c r="CQ727" s="9"/>
      <c r="CR727" s="9"/>
      <c r="CS727" s="9"/>
      <c r="CT727" s="9"/>
      <c r="CU727" s="9"/>
      <c r="CV727" s="9"/>
      <c r="CW727" s="9"/>
      <c r="CX727" s="9"/>
      <c r="CY727" s="9"/>
      <c r="CZ727" s="9"/>
      <c r="DA727" s="9"/>
      <c r="DB727" s="9"/>
      <c r="DC727" s="9"/>
      <c r="DD727" s="9"/>
      <c r="DE727" s="9"/>
      <c r="DF727" s="9"/>
      <c r="DG727" s="9"/>
    </row>
    <row r="728" ht="13.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  <c r="BG728" s="9"/>
      <c r="BH728" s="9"/>
      <c r="BI728" s="9"/>
      <c r="BJ728" s="9"/>
      <c r="BK728" s="9"/>
      <c r="BL728" s="9"/>
      <c r="BM728" s="9"/>
      <c r="BN728" s="9"/>
      <c r="BO728" s="9"/>
      <c r="BP728" s="9"/>
      <c r="BQ728" s="9"/>
      <c r="BR728" s="9"/>
      <c r="BS728" s="9"/>
      <c r="BT728" s="9"/>
      <c r="BU728" s="9"/>
      <c r="BV728" s="9"/>
      <c r="BW728" s="9"/>
      <c r="BX728" s="9"/>
      <c r="BY728" s="9"/>
      <c r="BZ728" s="9"/>
      <c r="CA728" s="9"/>
      <c r="CB728" s="9"/>
      <c r="CC728" s="9"/>
      <c r="CD728" s="9"/>
      <c r="CE728" s="9"/>
      <c r="CF728" s="9"/>
      <c r="CG728" s="9"/>
      <c r="CH728" s="9"/>
      <c r="CI728" s="9"/>
      <c r="CJ728" s="9"/>
      <c r="CK728" s="9"/>
      <c r="CL728" s="9"/>
      <c r="CM728" s="9"/>
      <c r="CN728" s="9"/>
      <c r="CO728" s="9"/>
      <c r="CP728" s="9"/>
      <c r="CQ728" s="9"/>
      <c r="CR728" s="9"/>
      <c r="CS728" s="9"/>
      <c r="CT728" s="9"/>
      <c r="CU728" s="9"/>
      <c r="CV728" s="9"/>
      <c r="CW728" s="9"/>
      <c r="CX728" s="9"/>
      <c r="CY728" s="9"/>
      <c r="CZ728" s="9"/>
      <c r="DA728" s="9"/>
      <c r="DB728" s="9"/>
      <c r="DC728" s="9"/>
      <c r="DD728" s="9"/>
      <c r="DE728" s="9"/>
      <c r="DF728" s="9"/>
      <c r="DG728" s="9"/>
    </row>
    <row r="729" ht="13.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  <c r="BG729" s="9"/>
      <c r="BH729" s="9"/>
      <c r="BI729" s="9"/>
      <c r="BJ729" s="9"/>
      <c r="BK729" s="9"/>
      <c r="BL729" s="9"/>
      <c r="BM729" s="9"/>
      <c r="BN729" s="9"/>
      <c r="BO729" s="9"/>
      <c r="BP729" s="9"/>
      <c r="BQ729" s="9"/>
      <c r="BR729" s="9"/>
      <c r="BS729" s="9"/>
      <c r="BT729" s="9"/>
      <c r="BU729" s="9"/>
      <c r="BV729" s="9"/>
      <c r="BW729" s="9"/>
      <c r="BX729" s="9"/>
      <c r="BY729" s="9"/>
      <c r="BZ729" s="9"/>
      <c r="CA729" s="9"/>
      <c r="CB729" s="9"/>
      <c r="CC729" s="9"/>
      <c r="CD729" s="9"/>
      <c r="CE729" s="9"/>
      <c r="CF729" s="9"/>
      <c r="CG729" s="9"/>
      <c r="CH729" s="9"/>
      <c r="CI729" s="9"/>
      <c r="CJ729" s="9"/>
      <c r="CK729" s="9"/>
      <c r="CL729" s="9"/>
      <c r="CM729" s="9"/>
      <c r="CN729" s="9"/>
      <c r="CO729" s="9"/>
      <c r="CP729" s="9"/>
      <c r="CQ729" s="9"/>
      <c r="CR729" s="9"/>
      <c r="CS729" s="9"/>
      <c r="CT729" s="9"/>
      <c r="CU729" s="9"/>
      <c r="CV729" s="9"/>
      <c r="CW729" s="9"/>
      <c r="CX729" s="9"/>
      <c r="CY729" s="9"/>
      <c r="CZ729" s="9"/>
      <c r="DA729" s="9"/>
      <c r="DB729" s="9"/>
      <c r="DC729" s="9"/>
      <c r="DD729" s="9"/>
      <c r="DE729" s="9"/>
      <c r="DF729" s="9"/>
      <c r="DG729" s="9"/>
    </row>
    <row r="730" ht="13.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  <c r="BG730" s="9"/>
      <c r="BH730" s="9"/>
      <c r="BI730" s="9"/>
      <c r="BJ730" s="9"/>
      <c r="BK730" s="9"/>
      <c r="BL730" s="9"/>
      <c r="BM730" s="9"/>
      <c r="BN730" s="9"/>
      <c r="BO730" s="9"/>
      <c r="BP730" s="9"/>
      <c r="BQ730" s="9"/>
      <c r="BR730" s="9"/>
      <c r="BS730" s="9"/>
      <c r="BT730" s="9"/>
      <c r="BU730" s="9"/>
      <c r="BV730" s="9"/>
      <c r="BW730" s="9"/>
      <c r="BX730" s="9"/>
      <c r="BY730" s="9"/>
      <c r="BZ730" s="9"/>
      <c r="CA730" s="9"/>
      <c r="CB730" s="9"/>
      <c r="CC730" s="9"/>
      <c r="CD730" s="9"/>
      <c r="CE730" s="9"/>
      <c r="CF730" s="9"/>
      <c r="CG730" s="9"/>
      <c r="CH730" s="9"/>
      <c r="CI730" s="9"/>
      <c r="CJ730" s="9"/>
      <c r="CK730" s="9"/>
      <c r="CL730" s="9"/>
      <c r="CM730" s="9"/>
      <c r="CN730" s="9"/>
      <c r="CO730" s="9"/>
      <c r="CP730" s="9"/>
      <c r="CQ730" s="9"/>
      <c r="CR730" s="9"/>
      <c r="CS730" s="9"/>
      <c r="CT730" s="9"/>
      <c r="CU730" s="9"/>
      <c r="CV730" s="9"/>
      <c r="CW730" s="9"/>
      <c r="CX730" s="9"/>
      <c r="CY730" s="9"/>
      <c r="CZ730" s="9"/>
      <c r="DA730" s="9"/>
      <c r="DB730" s="9"/>
      <c r="DC730" s="9"/>
      <c r="DD730" s="9"/>
      <c r="DE730" s="9"/>
      <c r="DF730" s="9"/>
      <c r="DG730" s="9"/>
    </row>
    <row r="731" ht="13.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  <c r="BG731" s="9"/>
      <c r="BH731" s="9"/>
      <c r="BI731" s="9"/>
      <c r="BJ731" s="9"/>
      <c r="BK731" s="9"/>
      <c r="BL731" s="9"/>
      <c r="BM731" s="9"/>
      <c r="BN731" s="9"/>
      <c r="BO731" s="9"/>
      <c r="BP731" s="9"/>
      <c r="BQ731" s="9"/>
      <c r="BR731" s="9"/>
      <c r="BS731" s="9"/>
      <c r="BT731" s="9"/>
      <c r="BU731" s="9"/>
      <c r="BV731" s="9"/>
      <c r="BW731" s="9"/>
      <c r="BX731" s="9"/>
      <c r="BY731" s="9"/>
      <c r="BZ731" s="9"/>
      <c r="CA731" s="9"/>
      <c r="CB731" s="9"/>
      <c r="CC731" s="9"/>
      <c r="CD731" s="9"/>
      <c r="CE731" s="9"/>
      <c r="CF731" s="9"/>
      <c r="CG731" s="9"/>
      <c r="CH731" s="9"/>
      <c r="CI731" s="9"/>
      <c r="CJ731" s="9"/>
      <c r="CK731" s="9"/>
      <c r="CL731" s="9"/>
      <c r="CM731" s="9"/>
      <c r="CN731" s="9"/>
      <c r="CO731" s="9"/>
      <c r="CP731" s="9"/>
      <c r="CQ731" s="9"/>
      <c r="CR731" s="9"/>
      <c r="CS731" s="9"/>
      <c r="CT731" s="9"/>
      <c r="CU731" s="9"/>
      <c r="CV731" s="9"/>
      <c r="CW731" s="9"/>
      <c r="CX731" s="9"/>
      <c r="CY731" s="9"/>
      <c r="CZ731" s="9"/>
      <c r="DA731" s="9"/>
      <c r="DB731" s="9"/>
      <c r="DC731" s="9"/>
      <c r="DD731" s="9"/>
      <c r="DE731" s="9"/>
      <c r="DF731" s="9"/>
      <c r="DG731" s="9"/>
    </row>
    <row r="732" ht="13.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  <c r="BG732" s="9"/>
      <c r="BH732" s="9"/>
      <c r="BI732" s="9"/>
      <c r="BJ732" s="9"/>
      <c r="BK732" s="9"/>
      <c r="BL732" s="9"/>
      <c r="BM732" s="9"/>
      <c r="BN732" s="9"/>
      <c r="BO732" s="9"/>
      <c r="BP732" s="9"/>
      <c r="BQ732" s="9"/>
      <c r="BR732" s="9"/>
      <c r="BS732" s="9"/>
      <c r="BT732" s="9"/>
      <c r="BU732" s="9"/>
      <c r="BV732" s="9"/>
      <c r="BW732" s="9"/>
      <c r="BX732" s="9"/>
      <c r="BY732" s="9"/>
      <c r="BZ732" s="9"/>
      <c r="CA732" s="9"/>
      <c r="CB732" s="9"/>
      <c r="CC732" s="9"/>
      <c r="CD732" s="9"/>
      <c r="CE732" s="9"/>
      <c r="CF732" s="9"/>
      <c r="CG732" s="9"/>
      <c r="CH732" s="9"/>
      <c r="CI732" s="9"/>
      <c r="CJ732" s="9"/>
      <c r="CK732" s="9"/>
      <c r="CL732" s="9"/>
      <c r="CM732" s="9"/>
      <c r="CN732" s="9"/>
      <c r="CO732" s="9"/>
      <c r="CP732" s="9"/>
      <c r="CQ732" s="9"/>
      <c r="CR732" s="9"/>
      <c r="CS732" s="9"/>
      <c r="CT732" s="9"/>
      <c r="CU732" s="9"/>
      <c r="CV732" s="9"/>
      <c r="CW732" s="9"/>
      <c r="CX732" s="9"/>
      <c r="CY732" s="9"/>
      <c r="CZ732" s="9"/>
      <c r="DA732" s="9"/>
      <c r="DB732" s="9"/>
      <c r="DC732" s="9"/>
      <c r="DD732" s="9"/>
      <c r="DE732" s="9"/>
      <c r="DF732" s="9"/>
      <c r="DG732" s="9"/>
    </row>
    <row r="733" ht="13.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  <c r="BG733" s="9"/>
      <c r="BH733" s="9"/>
      <c r="BI733" s="9"/>
      <c r="BJ733" s="9"/>
      <c r="BK733" s="9"/>
      <c r="BL733" s="9"/>
      <c r="BM733" s="9"/>
      <c r="BN733" s="9"/>
      <c r="BO733" s="9"/>
      <c r="BP733" s="9"/>
      <c r="BQ733" s="9"/>
      <c r="BR733" s="9"/>
      <c r="BS733" s="9"/>
      <c r="BT733" s="9"/>
      <c r="BU733" s="9"/>
      <c r="BV733" s="9"/>
      <c r="BW733" s="9"/>
      <c r="BX733" s="9"/>
      <c r="BY733" s="9"/>
      <c r="BZ733" s="9"/>
      <c r="CA733" s="9"/>
      <c r="CB733" s="9"/>
      <c r="CC733" s="9"/>
      <c r="CD733" s="9"/>
      <c r="CE733" s="9"/>
      <c r="CF733" s="9"/>
      <c r="CG733" s="9"/>
      <c r="CH733" s="9"/>
      <c r="CI733" s="9"/>
      <c r="CJ733" s="9"/>
      <c r="CK733" s="9"/>
      <c r="CL733" s="9"/>
      <c r="CM733" s="9"/>
      <c r="CN733" s="9"/>
      <c r="CO733" s="9"/>
      <c r="CP733" s="9"/>
      <c r="CQ733" s="9"/>
      <c r="CR733" s="9"/>
      <c r="CS733" s="9"/>
      <c r="CT733" s="9"/>
      <c r="CU733" s="9"/>
      <c r="CV733" s="9"/>
      <c r="CW733" s="9"/>
      <c r="CX733" s="9"/>
      <c r="CY733" s="9"/>
      <c r="CZ733" s="9"/>
      <c r="DA733" s="9"/>
      <c r="DB733" s="9"/>
      <c r="DC733" s="9"/>
      <c r="DD733" s="9"/>
      <c r="DE733" s="9"/>
      <c r="DF733" s="9"/>
      <c r="DG733" s="9"/>
    </row>
    <row r="734" ht="13.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  <c r="BG734" s="9"/>
      <c r="BH734" s="9"/>
      <c r="BI734" s="9"/>
      <c r="BJ734" s="9"/>
      <c r="BK734" s="9"/>
      <c r="BL734" s="9"/>
      <c r="BM734" s="9"/>
      <c r="BN734" s="9"/>
      <c r="BO734" s="9"/>
      <c r="BP734" s="9"/>
      <c r="BQ734" s="9"/>
      <c r="BR734" s="9"/>
      <c r="BS734" s="9"/>
      <c r="BT734" s="9"/>
      <c r="BU734" s="9"/>
      <c r="BV734" s="9"/>
      <c r="BW734" s="9"/>
      <c r="BX734" s="9"/>
      <c r="BY734" s="9"/>
      <c r="BZ734" s="9"/>
      <c r="CA734" s="9"/>
      <c r="CB734" s="9"/>
      <c r="CC734" s="9"/>
      <c r="CD734" s="9"/>
      <c r="CE734" s="9"/>
      <c r="CF734" s="9"/>
      <c r="CG734" s="9"/>
      <c r="CH734" s="9"/>
      <c r="CI734" s="9"/>
      <c r="CJ734" s="9"/>
      <c r="CK734" s="9"/>
      <c r="CL734" s="9"/>
      <c r="CM734" s="9"/>
      <c r="CN734" s="9"/>
      <c r="CO734" s="9"/>
      <c r="CP734" s="9"/>
      <c r="CQ734" s="9"/>
      <c r="CR734" s="9"/>
      <c r="CS734" s="9"/>
      <c r="CT734" s="9"/>
      <c r="CU734" s="9"/>
      <c r="CV734" s="9"/>
      <c r="CW734" s="9"/>
      <c r="CX734" s="9"/>
      <c r="CY734" s="9"/>
      <c r="CZ734" s="9"/>
      <c r="DA734" s="9"/>
      <c r="DB734" s="9"/>
      <c r="DC734" s="9"/>
      <c r="DD734" s="9"/>
      <c r="DE734" s="9"/>
      <c r="DF734" s="9"/>
      <c r="DG734" s="9"/>
    </row>
    <row r="735" ht="13.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  <c r="BG735" s="9"/>
      <c r="BH735" s="9"/>
      <c r="BI735" s="9"/>
      <c r="BJ735" s="9"/>
      <c r="BK735" s="9"/>
      <c r="BL735" s="9"/>
      <c r="BM735" s="9"/>
      <c r="BN735" s="9"/>
      <c r="BO735" s="9"/>
      <c r="BP735" s="9"/>
      <c r="BQ735" s="9"/>
      <c r="BR735" s="9"/>
      <c r="BS735" s="9"/>
      <c r="BT735" s="9"/>
      <c r="BU735" s="9"/>
      <c r="BV735" s="9"/>
      <c r="BW735" s="9"/>
      <c r="BX735" s="9"/>
      <c r="BY735" s="9"/>
      <c r="BZ735" s="9"/>
      <c r="CA735" s="9"/>
      <c r="CB735" s="9"/>
      <c r="CC735" s="9"/>
      <c r="CD735" s="9"/>
      <c r="CE735" s="9"/>
      <c r="CF735" s="9"/>
      <c r="CG735" s="9"/>
      <c r="CH735" s="9"/>
      <c r="CI735" s="9"/>
      <c r="CJ735" s="9"/>
      <c r="CK735" s="9"/>
      <c r="CL735" s="9"/>
      <c r="CM735" s="9"/>
      <c r="CN735" s="9"/>
      <c r="CO735" s="9"/>
      <c r="CP735" s="9"/>
      <c r="CQ735" s="9"/>
      <c r="CR735" s="9"/>
      <c r="CS735" s="9"/>
      <c r="CT735" s="9"/>
      <c r="CU735" s="9"/>
      <c r="CV735" s="9"/>
      <c r="CW735" s="9"/>
      <c r="CX735" s="9"/>
      <c r="CY735" s="9"/>
      <c r="CZ735" s="9"/>
      <c r="DA735" s="9"/>
      <c r="DB735" s="9"/>
      <c r="DC735" s="9"/>
      <c r="DD735" s="9"/>
      <c r="DE735" s="9"/>
      <c r="DF735" s="9"/>
      <c r="DG735" s="9"/>
    </row>
    <row r="736" ht="13.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  <c r="BG736" s="9"/>
      <c r="BH736" s="9"/>
      <c r="BI736" s="9"/>
      <c r="BJ736" s="9"/>
      <c r="BK736" s="9"/>
      <c r="BL736" s="9"/>
      <c r="BM736" s="9"/>
      <c r="BN736" s="9"/>
      <c r="BO736" s="9"/>
      <c r="BP736" s="9"/>
      <c r="BQ736" s="9"/>
      <c r="BR736" s="9"/>
      <c r="BS736" s="9"/>
      <c r="BT736" s="9"/>
      <c r="BU736" s="9"/>
      <c r="BV736" s="9"/>
      <c r="BW736" s="9"/>
      <c r="BX736" s="9"/>
      <c r="BY736" s="9"/>
      <c r="BZ736" s="9"/>
      <c r="CA736" s="9"/>
      <c r="CB736" s="9"/>
      <c r="CC736" s="9"/>
      <c r="CD736" s="9"/>
      <c r="CE736" s="9"/>
      <c r="CF736" s="9"/>
      <c r="CG736" s="9"/>
      <c r="CH736" s="9"/>
      <c r="CI736" s="9"/>
      <c r="CJ736" s="9"/>
      <c r="CK736" s="9"/>
      <c r="CL736" s="9"/>
      <c r="CM736" s="9"/>
      <c r="CN736" s="9"/>
      <c r="CO736" s="9"/>
      <c r="CP736" s="9"/>
      <c r="CQ736" s="9"/>
      <c r="CR736" s="9"/>
      <c r="CS736" s="9"/>
      <c r="CT736" s="9"/>
      <c r="CU736" s="9"/>
      <c r="CV736" s="9"/>
      <c r="CW736" s="9"/>
      <c r="CX736" s="9"/>
      <c r="CY736" s="9"/>
      <c r="CZ736" s="9"/>
      <c r="DA736" s="9"/>
      <c r="DB736" s="9"/>
      <c r="DC736" s="9"/>
      <c r="DD736" s="9"/>
      <c r="DE736" s="9"/>
      <c r="DF736" s="9"/>
      <c r="DG736" s="9"/>
    </row>
    <row r="737" ht="13.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  <c r="BG737" s="9"/>
      <c r="BH737" s="9"/>
      <c r="BI737" s="9"/>
      <c r="BJ737" s="9"/>
      <c r="BK737" s="9"/>
      <c r="BL737" s="9"/>
      <c r="BM737" s="9"/>
      <c r="BN737" s="9"/>
      <c r="BO737" s="9"/>
      <c r="BP737" s="9"/>
      <c r="BQ737" s="9"/>
      <c r="BR737" s="9"/>
      <c r="BS737" s="9"/>
      <c r="BT737" s="9"/>
      <c r="BU737" s="9"/>
      <c r="BV737" s="9"/>
      <c r="BW737" s="9"/>
      <c r="BX737" s="9"/>
      <c r="BY737" s="9"/>
      <c r="BZ737" s="9"/>
      <c r="CA737" s="9"/>
      <c r="CB737" s="9"/>
      <c r="CC737" s="9"/>
      <c r="CD737" s="9"/>
      <c r="CE737" s="9"/>
      <c r="CF737" s="9"/>
      <c r="CG737" s="9"/>
      <c r="CH737" s="9"/>
      <c r="CI737" s="9"/>
      <c r="CJ737" s="9"/>
      <c r="CK737" s="9"/>
      <c r="CL737" s="9"/>
      <c r="CM737" s="9"/>
      <c r="CN737" s="9"/>
      <c r="CO737" s="9"/>
      <c r="CP737" s="9"/>
      <c r="CQ737" s="9"/>
      <c r="CR737" s="9"/>
      <c r="CS737" s="9"/>
      <c r="CT737" s="9"/>
      <c r="CU737" s="9"/>
      <c r="CV737" s="9"/>
      <c r="CW737" s="9"/>
      <c r="CX737" s="9"/>
      <c r="CY737" s="9"/>
      <c r="CZ737" s="9"/>
      <c r="DA737" s="9"/>
      <c r="DB737" s="9"/>
      <c r="DC737" s="9"/>
      <c r="DD737" s="9"/>
      <c r="DE737" s="9"/>
      <c r="DF737" s="9"/>
      <c r="DG737" s="9"/>
    </row>
    <row r="738" ht="13.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  <c r="BG738" s="9"/>
      <c r="BH738" s="9"/>
      <c r="BI738" s="9"/>
      <c r="BJ738" s="9"/>
      <c r="BK738" s="9"/>
      <c r="BL738" s="9"/>
      <c r="BM738" s="9"/>
      <c r="BN738" s="9"/>
      <c r="BO738" s="9"/>
      <c r="BP738" s="9"/>
      <c r="BQ738" s="9"/>
      <c r="BR738" s="9"/>
      <c r="BS738" s="9"/>
      <c r="BT738" s="9"/>
      <c r="BU738" s="9"/>
      <c r="BV738" s="9"/>
      <c r="BW738" s="9"/>
      <c r="BX738" s="9"/>
      <c r="BY738" s="9"/>
      <c r="BZ738" s="9"/>
      <c r="CA738" s="9"/>
      <c r="CB738" s="9"/>
      <c r="CC738" s="9"/>
      <c r="CD738" s="9"/>
      <c r="CE738" s="9"/>
      <c r="CF738" s="9"/>
      <c r="CG738" s="9"/>
      <c r="CH738" s="9"/>
      <c r="CI738" s="9"/>
      <c r="CJ738" s="9"/>
      <c r="CK738" s="9"/>
      <c r="CL738" s="9"/>
      <c r="CM738" s="9"/>
      <c r="CN738" s="9"/>
      <c r="CO738" s="9"/>
      <c r="CP738" s="9"/>
      <c r="CQ738" s="9"/>
      <c r="CR738" s="9"/>
      <c r="CS738" s="9"/>
      <c r="CT738" s="9"/>
      <c r="CU738" s="9"/>
      <c r="CV738" s="9"/>
      <c r="CW738" s="9"/>
      <c r="CX738" s="9"/>
      <c r="CY738" s="9"/>
      <c r="CZ738" s="9"/>
      <c r="DA738" s="9"/>
      <c r="DB738" s="9"/>
      <c r="DC738" s="9"/>
      <c r="DD738" s="9"/>
      <c r="DE738" s="9"/>
      <c r="DF738" s="9"/>
      <c r="DG738" s="9"/>
    </row>
    <row r="739" ht="13.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  <c r="BG739" s="9"/>
      <c r="BH739" s="9"/>
      <c r="BI739" s="9"/>
      <c r="BJ739" s="9"/>
      <c r="BK739" s="9"/>
      <c r="BL739" s="9"/>
      <c r="BM739" s="9"/>
      <c r="BN739" s="9"/>
      <c r="BO739" s="9"/>
      <c r="BP739" s="9"/>
      <c r="BQ739" s="9"/>
      <c r="BR739" s="9"/>
      <c r="BS739" s="9"/>
      <c r="BT739" s="9"/>
      <c r="BU739" s="9"/>
      <c r="BV739" s="9"/>
      <c r="BW739" s="9"/>
      <c r="BX739" s="9"/>
      <c r="BY739" s="9"/>
      <c r="BZ739" s="9"/>
      <c r="CA739" s="9"/>
      <c r="CB739" s="9"/>
      <c r="CC739" s="9"/>
      <c r="CD739" s="9"/>
      <c r="CE739" s="9"/>
      <c r="CF739" s="9"/>
      <c r="CG739" s="9"/>
      <c r="CH739" s="9"/>
      <c r="CI739" s="9"/>
      <c r="CJ739" s="9"/>
      <c r="CK739" s="9"/>
      <c r="CL739" s="9"/>
      <c r="CM739" s="9"/>
      <c r="CN739" s="9"/>
      <c r="CO739" s="9"/>
      <c r="CP739" s="9"/>
      <c r="CQ739" s="9"/>
      <c r="CR739" s="9"/>
      <c r="CS739" s="9"/>
      <c r="CT739" s="9"/>
      <c r="CU739" s="9"/>
      <c r="CV739" s="9"/>
      <c r="CW739" s="9"/>
      <c r="CX739" s="9"/>
      <c r="CY739" s="9"/>
      <c r="CZ739" s="9"/>
      <c r="DA739" s="9"/>
      <c r="DB739" s="9"/>
      <c r="DC739" s="9"/>
      <c r="DD739" s="9"/>
      <c r="DE739" s="9"/>
      <c r="DF739" s="9"/>
      <c r="DG739" s="9"/>
    </row>
    <row r="740" ht="13.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  <c r="BG740" s="9"/>
      <c r="BH740" s="9"/>
      <c r="BI740" s="9"/>
      <c r="BJ740" s="9"/>
      <c r="BK740" s="9"/>
      <c r="BL740" s="9"/>
      <c r="BM740" s="9"/>
      <c r="BN740" s="9"/>
      <c r="BO740" s="9"/>
      <c r="BP740" s="9"/>
      <c r="BQ740" s="9"/>
      <c r="BR740" s="9"/>
      <c r="BS740" s="9"/>
      <c r="BT740" s="9"/>
      <c r="BU740" s="9"/>
      <c r="BV740" s="9"/>
      <c r="BW740" s="9"/>
      <c r="BX740" s="9"/>
      <c r="BY740" s="9"/>
      <c r="BZ740" s="9"/>
      <c r="CA740" s="9"/>
      <c r="CB740" s="9"/>
      <c r="CC740" s="9"/>
      <c r="CD740" s="9"/>
      <c r="CE740" s="9"/>
      <c r="CF740" s="9"/>
      <c r="CG740" s="9"/>
      <c r="CH740" s="9"/>
      <c r="CI740" s="9"/>
      <c r="CJ740" s="9"/>
      <c r="CK740" s="9"/>
      <c r="CL740" s="9"/>
      <c r="CM740" s="9"/>
      <c r="CN740" s="9"/>
      <c r="CO740" s="9"/>
      <c r="CP740" s="9"/>
      <c r="CQ740" s="9"/>
      <c r="CR740" s="9"/>
      <c r="CS740" s="9"/>
      <c r="CT740" s="9"/>
      <c r="CU740" s="9"/>
      <c r="CV740" s="9"/>
      <c r="CW740" s="9"/>
      <c r="CX740" s="9"/>
      <c r="CY740" s="9"/>
      <c r="CZ740" s="9"/>
      <c r="DA740" s="9"/>
      <c r="DB740" s="9"/>
      <c r="DC740" s="9"/>
      <c r="DD740" s="9"/>
      <c r="DE740" s="9"/>
      <c r="DF740" s="9"/>
      <c r="DG740" s="9"/>
    </row>
    <row r="741" ht="13.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  <c r="BG741" s="9"/>
      <c r="BH741" s="9"/>
      <c r="BI741" s="9"/>
      <c r="BJ741" s="9"/>
      <c r="BK741" s="9"/>
      <c r="BL741" s="9"/>
      <c r="BM741" s="9"/>
      <c r="BN741" s="9"/>
      <c r="BO741" s="9"/>
      <c r="BP741" s="9"/>
      <c r="BQ741" s="9"/>
      <c r="BR741" s="9"/>
      <c r="BS741" s="9"/>
      <c r="BT741" s="9"/>
      <c r="BU741" s="9"/>
      <c r="BV741" s="9"/>
      <c r="BW741" s="9"/>
      <c r="BX741" s="9"/>
      <c r="BY741" s="9"/>
      <c r="BZ741" s="9"/>
      <c r="CA741" s="9"/>
      <c r="CB741" s="9"/>
      <c r="CC741" s="9"/>
      <c r="CD741" s="9"/>
      <c r="CE741" s="9"/>
      <c r="CF741" s="9"/>
      <c r="CG741" s="9"/>
      <c r="CH741" s="9"/>
      <c r="CI741" s="9"/>
      <c r="CJ741" s="9"/>
      <c r="CK741" s="9"/>
      <c r="CL741" s="9"/>
      <c r="CM741" s="9"/>
      <c r="CN741" s="9"/>
      <c r="CO741" s="9"/>
      <c r="CP741" s="9"/>
      <c r="CQ741" s="9"/>
      <c r="CR741" s="9"/>
      <c r="CS741" s="9"/>
      <c r="CT741" s="9"/>
      <c r="CU741" s="9"/>
      <c r="CV741" s="9"/>
      <c r="CW741" s="9"/>
      <c r="CX741" s="9"/>
      <c r="CY741" s="9"/>
      <c r="CZ741" s="9"/>
      <c r="DA741" s="9"/>
      <c r="DB741" s="9"/>
      <c r="DC741" s="9"/>
      <c r="DD741" s="9"/>
      <c r="DE741" s="9"/>
      <c r="DF741" s="9"/>
      <c r="DG741" s="9"/>
    </row>
    <row r="742" ht="13.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  <c r="BG742" s="9"/>
      <c r="BH742" s="9"/>
      <c r="BI742" s="9"/>
      <c r="BJ742" s="9"/>
      <c r="BK742" s="9"/>
      <c r="BL742" s="9"/>
      <c r="BM742" s="9"/>
      <c r="BN742" s="9"/>
      <c r="BO742" s="9"/>
      <c r="BP742" s="9"/>
      <c r="BQ742" s="9"/>
      <c r="BR742" s="9"/>
      <c r="BS742" s="9"/>
      <c r="BT742" s="9"/>
      <c r="BU742" s="9"/>
      <c r="BV742" s="9"/>
      <c r="BW742" s="9"/>
      <c r="BX742" s="9"/>
      <c r="BY742" s="9"/>
      <c r="BZ742" s="9"/>
      <c r="CA742" s="9"/>
      <c r="CB742" s="9"/>
      <c r="CC742" s="9"/>
      <c r="CD742" s="9"/>
      <c r="CE742" s="9"/>
      <c r="CF742" s="9"/>
      <c r="CG742" s="9"/>
      <c r="CH742" s="9"/>
      <c r="CI742" s="9"/>
      <c r="CJ742" s="9"/>
      <c r="CK742" s="9"/>
      <c r="CL742" s="9"/>
      <c r="CM742" s="9"/>
      <c r="CN742" s="9"/>
      <c r="CO742" s="9"/>
      <c r="CP742" s="9"/>
      <c r="CQ742" s="9"/>
      <c r="CR742" s="9"/>
      <c r="CS742" s="9"/>
      <c r="CT742" s="9"/>
      <c r="CU742" s="9"/>
      <c r="CV742" s="9"/>
      <c r="CW742" s="9"/>
      <c r="CX742" s="9"/>
      <c r="CY742" s="9"/>
      <c r="CZ742" s="9"/>
      <c r="DA742" s="9"/>
      <c r="DB742" s="9"/>
      <c r="DC742" s="9"/>
      <c r="DD742" s="9"/>
      <c r="DE742" s="9"/>
      <c r="DF742" s="9"/>
      <c r="DG742" s="9"/>
    </row>
    <row r="743" ht="13.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  <c r="BG743" s="9"/>
      <c r="BH743" s="9"/>
      <c r="BI743" s="9"/>
      <c r="BJ743" s="9"/>
      <c r="BK743" s="9"/>
      <c r="BL743" s="9"/>
      <c r="BM743" s="9"/>
      <c r="BN743" s="9"/>
      <c r="BO743" s="9"/>
      <c r="BP743" s="9"/>
      <c r="BQ743" s="9"/>
      <c r="BR743" s="9"/>
      <c r="BS743" s="9"/>
      <c r="BT743" s="9"/>
      <c r="BU743" s="9"/>
      <c r="BV743" s="9"/>
      <c r="BW743" s="9"/>
      <c r="BX743" s="9"/>
      <c r="BY743" s="9"/>
      <c r="BZ743" s="9"/>
      <c r="CA743" s="9"/>
      <c r="CB743" s="9"/>
      <c r="CC743" s="9"/>
      <c r="CD743" s="9"/>
      <c r="CE743" s="9"/>
      <c r="CF743" s="9"/>
      <c r="CG743" s="9"/>
      <c r="CH743" s="9"/>
      <c r="CI743" s="9"/>
      <c r="CJ743" s="9"/>
      <c r="CK743" s="9"/>
      <c r="CL743" s="9"/>
      <c r="CM743" s="9"/>
      <c r="CN743" s="9"/>
      <c r="CO743" s="9"/>
      <c r="CP743" s="9"/>
      <c r="CQ743" s="9"/>
      <c r="CR743" s="9"/>
      <c r="CS743" s="9"/>
      <c r="CT743" s="9"/>
      <c r="CU743" s="9"/>
      <c r="CV743" s="9"/>
      <c r="CW743" s="9"/>
      <c r="CX743" s="9"/>
      <c r="CY743" s="9"/>
      <c r="CZ743" s="9"/>
      <c r="DA743" s="9"/>
      <c r="DB743" s="9"/>
      <c r="DC743" s="9"/>
      <c r="DD743" s="9"/>
      <c r="DE743" s="9"/>
      <c r="DF743" s="9"/>
      <c r="DG743" s="9"/>
    </row>
    <row r="744" ht="13.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  <c r="BG744" s="9"/>
      <c r="BH744" s="9"/>
      <c r="BI744" s="9"/>
      <c r="BJ744" s="9"/>
      <c r="BK744" s="9"/>
      <c r="BL744" s="9"/>
      <c r="BM744" s="9"/>
      <c r="BN744" s="9"/>
      <c r="BO744" s="9"/>
      <c r="BP744" s="9"/>
      <c r="BQ744" s="9"/>
      <c r="BR744" s="9"/>
      <c r="BS744" s="9"/>
      <c r="BT744" s="9"/>
      <c r="BU744" s="9"/>
      <c r="BV744" s="9"/>
      <c r="BW744" s="9"/>
      <c r="BX744" s="9"/>
      <c r="BY744" s="9"/>
      <c r="BZ744" s="9"/>
      <c r="CA744" s="9"/>
      <c r="CB744" s="9"/>
      <c r="CC744" s="9"/>
      <c r="CD744" s="9"/>
      <c r="CE744" s="9"/>
      <c r="CF744" s="9"/>
      <c r="CG744" s="9"/>
      <c r="CH744" s="9"/>
      <c r="CI744" s="9"/>
      <c r="CJ744" s="9"/>
      <c r="CK744" s="9"/>
      <c r="CL744" s="9"/>
      <c r="CM744" s="9"/>
      <c r="CN744" s="9"/>
      <c r="CO744" s="9"/>
      <c r="CP744" s="9"/>
      <c r="CQ744" s="9"/>
      <c r="CR744" s="9"/>
      <c r="CS744" s="9"/>
      <c r="CT744" s="9"/>
      <c r="CU744" s="9"/>
      <c r="CV744" s="9"/>
      <c r="CW744" s="9"/>
      <c r="CX744" s="9"/>
      <c r="CY744" s="9"/>
      <c r="CZ744" s="9"/>
      <c r="DA744" s="9"/>
      <c r="DB744" s="9"/>
      <c r="DC744" s="9"/>
      <c r="DD744" s="9"/>
      <c r="DE744" s="9"/>
      <c r="DF744" s="9"/>
      <c r="DG744" s="9"/>
    </row>
    <row r="745" ht="13.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  <c r="BG745" s="9"/>
      <c r="BH745" s="9"/>
      <c r="BI745" s="9"/>
      <c r="BJ745" s="9"/>
      <c r="BK745" s="9"/>
      <c r="BL745" s="9"/>
      <c r="BM745" s="9"/>
      <c r="BN745" s="9"/>
      <c r="BO745" s="9"/>
      <c r="BP745" s="9"/>
      <c r="BQ745" s="9"/>
      <c r="BR745" s="9"/>
      <c r="BS745" s="9"/>
      <c r="BT745" s="9"/>
      <c r="BU745" s="9"/>
      <c r="BV745" s="9"/>
      <c r="BW745" s="9"/>
      <c r="BX745" s="9"/>
      <c r="BY745" s="9"/>
      <c r="BZ745" s="9"/>
      <c r="CA745" s="9"/>
      <c r="CB745" s="9"/>
      <c r="CC745" s="9"/>
      <c r="CD745" s="9"/>
      <c r="CE745" s="9"/>
      <c r="CF745" s="9"/>
      <c r="CG745" s="9"/>
      <c r="CH745" s="9"/>
      <c r="CI745" s="9"/>
      <c r="CJ745" s="9"/>
      <c r="CK745" s="9"/>
      <c r="CL745" s="9"/>
      <c r="CM745" s="9"/>
      <c r="CN745" s="9"/>
      <c r="CO745" s="9"/>
      <c r="CP745" s="9"/>
      <c r="CQ745" s="9"/>
      <c r="CR745" s="9"/>
      <c r="CS745" s="9"/>
      <c r="CT745" s="9"/>
      <c r="CU745" s="9"/>
      <c r="CV745" s="9"/>
      <c r="CW745" s="9"/>
      <c r="CX745" s="9"/>
      <c r="CY745" s="9"/>
      <c r="CZ745" s="9"/>
      <c r="DA745" s="9"/>
      <c r="DB745" s="9"/>
      <c r="DC745" s="9"/>
      <c r="DD745" s="9"/>
      <c r="DE745" s="9"/>
      <c r="DF745" s="9"/>
      <c r="DG745" s="9"/>
    </row>
    <row r="746" ht="13.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  <c r="BG746" s="9"/>
      <c r="BH746" s="9"/>
      <c r="BI746" s="9"/>
      <c r="BJ746" s="9"/>
      <c r="BK746" s="9"/>
      <c r="BL746" s="9"/>
      <c r="BM746" s="9"/>
      <c r="BN746" s="9"/>
      <c r="BO746" s="9"/>
      <c r="BP746" s="9"/>
      <c r="BQ746" s="9"/>
      <c r="BR746" s="9"/>
      <c r="BS746" s="9"/>
      <c r="BT746" s="9"/>
      <c r="BU746" s="9"/>
      <c r="BV746" s="9"/>
      <c r="BW746" s="9"/>
      <c r="BX746" s="9"/>
      <c r="BY746" s="9"/>
      <c r="BZ746" s="9"/>
      <c r="CA746" s="9"/>
      <c r="CB746" s="9"/>
      <c r="CC746" s="9"/>
      <c r="CD746" s="9"/>
      <c r="CE746" s="9"/>
      <c r="CF746" s="9"/>
      <c r="CG746" s="9"/>
      <c r="CH746" s="9"/>
      <c r="CI746" s="9"/>
      <c r="CJ746" s="9"/>
      <c r="CK746" s="9"/>
      <c r="CL746" s="9"/>
      <c r="CM746" s="9"/>
      <c r="CN746" s="9"/>
      <c r="CO746" s="9"/>
      <c r="CP746" s="9"/>
      <c r="CQ746" s="9"/>
      <c r="CR746" s="9"/>
      <c r="CS746" s="9"/>
      <c r="CT746" s="9"/>
      <c r="CU746" s="9"/>
      <c r="CV746" s="9"/>
      <c r="CW746" s="9"/>
      <c r="CX746" s="9"/>
      <c r="CY746" s="9"/>
      <c r="CZ746" s="9"/>
      <c r="DA746" s="9"/>
      <c r="DB746" s="9"/>
      <c r="DC746" s="9"/>
      <c r="DD746" s="9"/>
      <c r="DE746" s="9"/>
      <c r="DF746" s="9"/>
      <c r="DG746" s="9"/>
    </row>
    <row r="747" ht="13.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  <c r="BG747" s="9"/>
      <c r="BH747" s="9"/>
      <c r="BI747" s="9"/>
      <c r="BJ747" s="9"/>
      <c r="BK747" s="9"/>
      <c r="BL747" s="9"/>
      <c r="BM747" s="9"/>
      <c r="BN747" s="9"/>
      <c r="BO747" s="9"/>
      <c r="BP747" s="9"/>
      <c r="BQ747" s="9"/>
      <c r="BR747" s="9"/>
      <c r="BS747" s="9"/>
      <c r="BT747" s="9"/>
      <c r="BU747" s="9"/>
      <c r="BV747" s="9"/>
      <c r="BW747" s="9"/>
      <c r="BX747" s="9"/>
      <c r="BY747" s="9"/>
      <c r="BZ747" s="9"/>
      <c r="CA747" s="9"/>
      <c r="CB747" s="9"/>
      <c r="CC747" s="9"/>
      <c r="CD747" s="9"/>
      <c r="CE747" s="9"/>
      <c r="CF747" s="9"/>
      <c r="CG747" s="9"/>
      <c r="CH747" s="9"/>
      <c r="CI747" s="9"/>
      <c r="CJ747" s="9"/>
      <c r="CK747" s="9"/>
      <c r="CL747" s="9"/>
      <c r="CM747" s="9"/>
      <c r="CN747" s="9"/>
      <c r="CO747" s="9"/>
      <c r="CP747" s="9"/>
      <c r="CQ747" s="9"/>
      <c r="CR747" s="9"/>
      <c r="CS747" s="9"/>
      <c r="CT747" s="9"/>
      <c r="CU747" s="9"/>
      <c r="CV747" s="9"/>
      <c r="CW747" s="9"/>
      <c r="CX747" s="9"/>
      <c r="CY747" s="9"/>
      <c r="CZ747" s="9"/>
      <c r="DA747" s="9"/>
      <c r="DB747" s="9"/>
      <c r="DC747" s="9"/>
      <c r="DD747" s="9"/>
      <c r="DE747" s="9"/>
      <c r="DF747" s="9"/>
      <c r="DG747" s="9"/>
    </row>
    <row r="748" ht="13.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  <c r="BG748" s="9"/>
      <c r="BH748" s="9"/>
      <c r="BI748" s="9"/>
      <c r="BJ748" s="9"/>
      <c r="BK748" s="9"/>
      <c r="BL748" s="9"/>
      <c r="BM748" s="9"/>
      <c r="BN748" s="9"/>
      <c r="BO748" s="9"/>
      <c r="BP748" s="9"/>
      <c r="BQ748" s="9"/>
      <c r="BR748" s="9"/>
      <c r="BS748" s="9"/>
      <c r="BT748" s="9"/>
      <c r="BU748" s="9"/>
      <c r="BV748" s="9"/>
      <c r="BW748" s="9"/>
      <c r="BX748" s="9"/>
      <c r="BY748" s="9"/>
      <c r="BZ748" s="9"/>
      <c r="CA748" s="9"/>
      <c r="CB748" s="9"/>
      <c r="CC748" s="9"/>
      <c r="CD748" s="9"/>
      <c r="CE748" s="9"/>
      <c r="CF748" s="9"/>
      <c r="CG748" s="9"/>
      <c r="CH748" s="9"/>
      <c r="CI748" s="9"/>
      <c r="CJ748" s="9"/>
      <c r="CK748" s="9"/>
      <c r="CL748" s="9"/>
      <c r="CM748" s="9"/>
      <c r="CN748" s="9"/>
      <c r="CO748" s="9"/>
      <c r="CP748" s="9"/>
      <c r="CQ748" s="9"/>
      <c r="CR748" s="9"/>
      <c r="CS748" s="9"/>
      <c r="CT748" s="9"/>
      <c r="CU748" s="9"/>
      <c r="CV748" s="9"/>
      <c r="CW748" s="9"/>
      <c r="CX748" s="9"/>
      <c r="CY748" s="9"/>
      <c r="CZ748" s="9"/>
      <c r="DA748" s="9"/>
      <c r="DB748" s="9"/>
      <c r="DC748" s="9"/>
      <c r="DD748" s="9"/>
      <c r="DE748" s="9"/>
      <c r="DF748" s="9"/>
      <c r="DG748" s="9"/>
    </row>
    <row r="749" ht="13.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  <c r="BG749" s="9"/>
      <c r="BH749" s="9"/>
      <c r="BI749" s="9"/>
      <c r="BJ749" s="9"/>
      <c r="BK749" s="9"/>
      <c r="BL749" s="9"/>
      <c r="BM749" s="9"/>
      <c r="BN749" s="9"/>
      <c r="BO749" s="9"/>
      <c r="BP749" s="9"/>
      <c r="BQ749" s="9"/>
      <c r="BR749" s="9"/>
      <c r="BS749" s="9"/>
      <c r="BT749" s="9"/>
      <c r="BU749" s="9"/>
      <c r="BV749" s="9"/>
      <c r="BW749" s="9"/>
      <c r="BX749" s="9"/>
      <c r="BY749" s="9"/>
      <c r="BZ749" s="9"/>
      <c r="CA749" s="9"/>
      <c r="CB749" s="9"/>
      <c r="CC749" s="9"/>
      <c r="CD749" s="9"/>
      <c r="CE749" s="9"/>
      <c r="CF749" s="9"/>
      <c r="CG749" s="9"/>
      <c r="CH749" s="9"/>
      <c r="CI749" s="9"/>
      <c r="CJ749" s="9"/>
      <c r="CK749" s="9"/>
      <c r="CL749" s="9"/>
      <c r="CM749" s="9"/>
      <c r="CN749" s="9"/>
      <c r="CO749" s="9"/>
      <c r="CP749" s="9"/>
      <c r="CQ749" s="9"/>
      <c r="CR749" s="9"/>
      <c r="CS749" s="9"/>
      <c r="CT749" s="9"/>
      <c r="CU749" s="9"/>
      <c r="CV749" s="9"/>
      <c r="CW749" s="9"/>
      <c r="CX749" s="9"/>
      <c r="CY749" s="9"/>
      <c r="CZ749" s="9"/>
      <c r="DA749" s="9"/>
      <c r="DB749" s="9"/>
      <c r="DC749" s="9"/>
      <c r="DD749" s="9"/>
      <c r="DE749" s="9"/>
      <c r="DF749" s="9"/>
      <c r="DG749" s="9"/>
    </row>
    <row r="750" ht="13.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  <c r="BG750" s="9"/>
      <c r="BH750" s="9"/>
      <c r="BI750" s="9"/>
      <c r="BJ750" s="9"/>
      <c r="BK750" s="9"/>
      <c r="BL750" s="9"/>
      <c r="BM750" s="9"/>
      <c r="BN750" s="9"/>
      <c r="BO750" s="9"/>
      <c r="BP750" s="9"/>
      <c r="BQ750" s="9"/>
      <c r="BR750" s="9"/>
      <c r="BS750" s="9"/>
      <c r="BT750" s="9"/>
      <c r="BU750" s="9"/>
      <c r="BV750" s="9"/>
      <c r="BW750" s="9"/>
      <c r="BX750" s="9"/>
      <c r="BY750" s="9"/>
      <c r="BZ750" s="9"/>
      <c r="CA750" s="9"/>
      <c r="CB750" s="9"/>
      <c r="CC750" s="9"/>
      <c r="CD750" s="9"/>
      <c r="CE750" s="9"/>
      <c r="CF750" s="9"/>
      <c r="CG750" s="9"/>
      <c r="CH750" s="9"/>
      <c r="CI750" s="9"/>
      <c r="CJ750" s="9"/>
      <c r="CK750" s="9"/>
      <c r="CL750" s="9"/>
      <c r="CM750" s="9"/>
      <c r="CN750" s="9"/>
      <c r="CO750" s="9"/>
      <c r="CP750" s="9"/>
      <c r="CQ750" s="9"/>
      <c r="CR750" s="9"/>
      <c r="CS750" s="9"/>
      <c r="CT750" s="9"/>
      <c r="CU750" s="9"/>
      <c r="CV750" s="9"/>
      <c r="CW750" s="9"/>
      <c r="CX750" s="9"/>
      <c r="CY750" s="9"/>
      <c r="CZ750" s="9"/>
      <c r="DA750" s="9"/>
      <c r="DB750" s="9"/>
      <c r="DC750" s="9"/>
      <c r="DD750" s="9"/>
      <c r="DE750" s="9"/>
      <c r="DF750" s="9"/>
      <c r="DG750" s="9"/>
    </row>
    <row r="751" ht="13.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  <c r="BG751" s="9"/>
      <c r="BH751" s="9"/>
      <c r="BI751" s="9"/>
      <c r="BJ751" s="9"/>
      <c r="BK751" s="9"/>
      <c r="BL751" s="9"/>
      <c r="BM751" s="9"/>
      <c r="BN751" s="9"/>
      <c r="BO751" s="9"/>
      <c r="BP751" s="9"/>
      <c r="BQ751" s="9"/>
      <c r="BR751" s="9"/>
      <c r="BS751" s="9"/>
      <c r="BT751" s="9"/>
      <c r="BU751" s="9"/>
      <c r="BV751" s="9"/>
      <c r="BW751" s="9"/>
      <c r="BX751" s="9"/>
      <c r="BY751" s="9"/>
      <c r="BZ751" s="9"/>
      <c r="CA751" s="9"/>
      <c r="CB751" s="9"/>
      <c r="CC751" s="9"/>
      <c r="CD751" s="9"/>
      <c r="CE751" s="9"/>
      <c r="CF751" s="9"/>
      <c r="CG751" s="9"/>
      <c r="CH751" s="9"/>
      <c r="CI751" s="9"/>
      <c r="CJ751" s="9"/>
      <c r="CK751" s="9"/>
      <c r="CL751" s="9"/>
      <c r="CM751" s="9"/>
      <c r="CN751" s="9"/>
      <c r="CO751" s="9"/>
      <c r="CP751" s="9"/>
      <c r="CQ751" s="9"/>
      <c r="CR751" s="9"/>
      <c r="CS751" s="9"/>
      <c r="CT751" s="9"/>
      <c r="CU751" s="9"/>
      <c r="CV751" s="9"/>
      <c r="CW751" s="9"/>
      <c r="CX751" s="9"/>
      <c r="CY751" s="9"/>
      <c r="CZ751" s="9"/>
      <c r="DA751" s="9"/>
      <c r="DB751" s="9"/>
      <c r="DC751" s="9"/>
      <c r="DD751" s="9"/>
      <c r="DE751" s="9"/>
      <c r="DF751" s="9"/>
      <c r="DG751" s="9"/>
    </row>
    <row r="752" ht="13.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  <c r="BG752" s="9"/>
      <c r="BH752" s="9"/>
      <c r="BI752" s="9"/>
      <c r="BJ752" s="9"/>
      <c r="BK752" s="9"/>
      <c r="BL752" s="9"/>
      <c r="BM752" s="9"/>
      <c r="BN752" s="9"/>
      <c r="BO752" s="9"/>
      <c r="BP752" s="9"/>
      <c r="BQ752" s="9"/>
      <c r="BR752" s="9"/>
      <c r="BS752" s="9"/>
      <c r="BT752" s="9"/>
      <c r="BU752" s="9"/>
      <c r="BV752" s="9"/>
      <c r="BW752" s="9"/>
      <c r="BX752" s="9"/>
      <c r="BY752" s="9"/>
      <c r="BZ752" s="9"/>
      <c r="CA752" s="9"/>
      <c r="CB752" s="9"/>
      <c r="CC752" s="9"/>
      <c r="CD752" s="9"/>
      <c r="CE752" s="9"/>
      <c r="CF752" s="9"/>
      <c r="CG752" s="9"/>
      <c r="CH752" s="9"/>
      <c r="CI752" s="9"/>
      <c r="CJ752" s="9"/>
      <c r="CK752" s="9"/>
      <c r="CL752" s="9"/>
      <c r="CM752" s="9"/>
      <c r="CN752" s="9"/>
      <c r="CO752" s="9"/>
      <c r="CP752" s="9"/>
      <c r="CQ752" s="9"/>
      <c r="CR752" s="9"/>
      <c r="CS752" s="9"/>
      <c r="CT752" s="9"/>
      <c r="CU752" s="9"/>
      <c r="CV752" s="9"/>
      <c r="CW752" s="9"/>
      <c r="CX752" s="9"/>
      <c r="CY752" s="9"/>
      <c r="CZ752" s="9"/>
      <c r="DA752" s="9"/>
      <c r="DB752" s="9"/>
      <c r="DC752" s="9"/>
      <c r="DD752" s="9"/>
      <c r="DE752" s="9"/>
      <c r="DF752" s="9"/>
      <c r="DG752" s="9"/>
    </row>
    <row r="753" ht="13.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  <c r="BG753" s="9"/>
      <c r="BH753" s="9"/>
      <c r="BI753" s="9"/>
      <c r="BJ753" s="9"/>
      <c r="BK753" s="9"/>
      <c r="BL753" s="9"/>
      <c r="BM753" s="9"/>
      <c r="BN753" s="9"/>
      <c r="BO753" s="9"/>
      <c r="BP753" s="9"/>
      <c r="BQ753" s="9"/>
      <c r="BR753" s="9"/>
      <c r="BS753" s="9"/>
      <c r="BT753" s="9"/>
      <c r="BU753" s="9"/>
      <c r="BV753" s="9"/>
      <c r="BW753" s="9"/>
      <c r="BX753" s="9"/>
      <c r="BY753" s="9"/>
      <c r="BZ753" s="9"/>
      <c r="CA753" s="9"/>
      <c r="CB753" s="9"/>
      <c r="CC753" s="9"/>
      <c r="CD753" s="9"/>
      <c r="CE753" s="9"/>
      <c r="CF753" s="9"/>
      <c r="CG753" s="9"/>
      <c r="CH753" s="9"/>
      <c r="CI753" s="9"/>
      <c r="CJ753" s="9"/>
      <c r="CK753" s="9"/>
      <c r="CL753" s="9"/>
      <c r="CM753" s="9"/>
      <c r="CN753" s="9"/>
      <c r="CO753" s="9"/>
      <c r="CP753" s="9"/>
      <c r="CQ753" s="9"/>
      <c r="CR753" s="9"/>
      <c r="CS753" s="9"/>
      <c r="CT753" s="9"/>
      <c r="CU753" s="9"/>
      <c r="CV753" s="9"/>
      <c r="CW753" s="9"/>
      <c r="CX753" s="9"/>
      <c r="CY753" s="9"/>
      <c r="CZ753" s="9"/>
      <c r="DA753" s="9"/>
      <c r="DB753" s="9"/>
      <c r="DC753" s="9"/>
      <c r="DD753" s="9"/>
      <c r="DE753" s="9"/>
      <c r="DF753" s="9"/>
      <c r="DG753" s="9"/>
    </row>
    <row r="754" ht="13.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  <c r="BG754" s="9"/>
      <c r="BH754" s="9"/>
      <c r="BI754" s="9"/>
      <c r="BJ754" s="9"/>
      <c r="BK754" s="9"/>
      <c r="BL754" s="9"/>
      <c r="BM754" s="9"/>
      <c r="BN754" s="9"/>
      <c r="BO754" s="9"/>
      <c r="BP754" s="9"/>
      <c r="BQ754" s="9"/>
      <c r="BR754" s="9"/>
      <c r="BS754" s="9"/>
      <c r="BT754" s="9"/>
      <c r="BU754" s="9"/>
      <c r="BV754" s="9"/>
      <c r="BW754" s="9"/>
      <c r="BX754" s="9"/>
      <c r="BY754" s="9"/>
      <c r="BZ754" s="9"/>
      <c r="CA754" s="9"/>
      <c r="CB754" s="9"/>
      <c r="CC754" s="9"/>
      <c r="CD754" s="9"/>
      <c r="CE754" s="9"/>
      <c r="CF754" s="9"/>
      <c r="CG754" s="9"/>
      <c r="CH754" s="9"/>
      <c r="CI754" s="9"/>
      <c r="CJ754" s="9"/>
      <c r="CK754" s="9"/>
      <c r="CL754" s="9"/>
      <c r="CM754" s="9"/>
      <c r="CN754" s="9"/>
      <c r="CO754" s="9"/>
      <c r="CP754" s="9"/>
      <c r="CQ754" s="9"/>
      <c r="CR754" s="9"/>
      <c r="CS754" s="9"/>
      <c r="CT754" s="9"/>
      <c r="CU754" s="9"/>
      <c r="CV754" s="9"/>
      <c r="CW754" s="9"/>
      <c r="CX754" s="9"/>
      <c r="CY754" s="9"/>
      <c r="CZ754" s="9"/>
      <c r="DA754" s="9"/>
      <c r="DB754" s="9"/>
      <c r="DC754" s="9"/>
      <c r="DD754" s="9"/>
      <c r="DE754" s="9"/>
      <c r="DF754" s="9"/>
      <c r="DG754" s="9"/>
    </row>
    <row r="755" ht="13.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  <c r="BG755" s="9"/>
      <c r="BH755" s="9"/>
      <c r="BI755" s="9"/>
      <c r="BJ755" s="9"/>
      <c r="BK755" s="9"/>
      <c r="BL755" s="9"/>
      <c r="BM755" s="9"/>
      <c r="BN755" s="9"/>
      <c r="BO755" s="9"/>
      <c r="BP755" s="9"/>
      <c r="BQ755" s="9"/>
      <c r="BR755" s="9"/>
      <c r="BS755" s="9"/>
      <c r="BT755" s="9"/>
      <c r="BU755" s="9"/>
      <c r="BV755" s="9"/>
      <c r="BW755" s="9"/>
      <c r="BX755" s="9"/>
      <c r="BY755" s="9"/>
      <c r="BZ755" s="9"/>
      <c r="CA755" s="9"/>
      <c r="CB755" s="9"/>
      <c r="CC755" s="9"/>
      <c r="CD755" s="9"/>
      <c r="CE755" s="9"/>
      <c r="CF755" s="9"/>
      <c r="CG755" s="9"/>
      <c r="CH755" s="9"/>
      <c r="CI755" s="9"/>
      <c r="CJ755" s="9"/>
      <c r="CK755" s="9"/>
      <c r="CL755" s="9"/>
      <c r="CM755" s="9"/>
      <c r="CN755" s="9"/>
      <c r="CO755" s="9"/>
      <c r="CP755" s="9"/>
      <c r="CQ755" s="9"/>
      <c r="CR755" s="9"/>
      <c r="CS755" s="9"/>
      <c r="CT755" s="9"/>
      <c r="CU755" s="9"/>
      <c r="CV755" s="9"/>
      <c r="CW755" s="9"/>
      <c r="CX755" s="9"/>
      <c r="CY755" s="9"/>
      <c r="CZ755" s="9"/>
      <c r="DA755" s="9"/>
      <c r="DB755" s="9"/>
      <c r="DC755" s="9"/>
      <c r="DD755" s="9"/>
      <c r="DE755" s="9"/>
      <c r="DF755" s="9"/>
      <c r="DG755" s="9"/>
    </row>
    <row r="756" ht="13.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  <c r="BG756" s="9"/>
      <c r="BH756" s="9"/>
      <c r="BI756" s="9"/>
      <c r="BJ756" s="9"/>
      <c r="BK756" s="9"/>
      <c r="BL756" s="9"/>
      <c r="BM756" s="9"/>
      <c r="BN756" s="9"/>
      <c r="BO756" s="9"/>
      <c r="BP756" s="9"/>
      <c r="BQ756" s="9"/>
      <c r="BR756" s="9"/>
      <c r="BS756" s="9"/>
      <c r="BT756" s="9"/>
      <c r="BU756" s="9"/>
      <c r="BV756" s="9"/>
      <c r="BW756" s="9"/>
      <c r="BX756" s="9"/>
      <c r="BY756" s="9"/>
      <c r="BZ756" s="9"/>
      <c r="CA756" s="9"/>
      <c r="CB756" s="9"/>
      <c r="CC756" s="9"/>
      <c r="CD756" s="9"/>
      <c r="CE756" s="9"/>
      <c r="CF756" s="9"/>
      <c r="CG756" s="9"/>
      <c r="CH756" s="9"/>
      <c r="CI756" s="9"/>
      <c r="CJ756" s="9"/>
      <c r="CK756" s="9"/>
      <c r="CL756" s="9"/>
      <c r="CM756" s="9"/>
      <c r="CN756" s="9"/>
      <c r="CO756" s="9"/>
      <c r="CP756" s="9"/>
      <c r="CQ756" s="9"/>
      <c r="CR756" s="9"/>
      <c r="CS756" s="9"/>
      <c r="CT756" s="9"/>
      <c r="CU756" s="9"/>
      <c r="CV756" s="9"/>
      <c r="CW756" s="9"/>
      <c r="CX756" s="9"/>
      <c r="CY756" s="9"/>
      <c r="CZ756" s="9"/>
      <c r="DA756" s="9"/>
      <c r="DB756" s="9"/>
      <c r="DC756" s="9"/>
      <c r="DD756" s="9"/>
      <c r="DE756" s="9"/>
      <c r="DF756" s="9"/>
      <c r="DG756" s="9"/>
    </row>
    <row r="757" ht="13.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  <c r="BG757" s="9"/>
      <c r="BH757" s="9"/>
      <c r="BI757" s="9"/>
      <c r="BJ757" s="9"/>
      <c r="BK757" s="9"/>
      <c r="BL757" s="9"/>
      <c r="BM757" s="9"/>
      <c r="BN757" s="9"/>
      <c r="BO757" s="9"/>
      <c r="BP757" s="9"/>
      <c r="BQ757" s="9"/>
      <c r="BR757" s="9"/>
      <c r="BS757" s="9"/>
      <c r="BT757" s="9"/>
      <c r="BU757" s="9"/>
      <c r="BV757" s="9"/>
      <c r="BW757" s="9"/>
      <c r="BX757" s="9"/>
      <c r="BY757" s="9"/>
      <c r="BZ757" s="9"/>
      <c r="CA757" s="9"/>
      <c r="CB757" s="9"/>
      <c r="CC757" s="9"/>
      <c r="CD757" s="9"/>
      <c r="CE757" s="9"/>
      <c r="CF757" s="9"/>
      <c r="CG757" s="9"/>
      <c r="CH757" s="9"/>
      <c r="CI757" s="9"/>
      <c r="CJ757" s="9"/>
      <c r="CK757" s="9"/>
      <c r="CL757" s="9"/>
      <c r="CM757" s="9"/>
      <c r="CN757" s="9"/>
      <c r="CO757" s="9"/>
      <c r="CP757" s="9"/>
      <c r="CQ757" s="9"/>
      <c r="CR757" s="9"/>
      <c r="CS757" s="9"/>
      <c r="CT757" s="9"/>
      <c r="CU757" s="9"/>
      <c r="CV757" s="9"/>
      <c r="CW757" s="9"/>
      <c r="CX757" s="9"/>
      <c r="CY757" s="9"/>
      <c r="CZ757" s="9"/>
      <c r="DA757" s="9"/>
      <c r="DB757" s="9"/>
      <c r="DC757" s="9"/>
      <c r="DD757" s="9"/>
      <c r="DE757" s="9"/>
      <c r="DF757" s="9"/>
      <c r="DG757" s="9"/>
    </row>
    <row r="758" ht="13.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  <c r="BG758" s="9"/>
      <c r="BH758" s="9"/>
      <c r="BI758" s="9"/>
      <c r="BJ758" s="9"/>
      <c r="BK758" s="9"/>
      <c r="BL758" s="9"/>
      <c r="BM758" s="9"/>
      <c r="BN758" s="9"/>
      <c r="BO758" s="9"/>
      <c r="BP758" s="9"/>
      <c r="BQ758" s="9"/>
      <c r="BR758" s="9"/>
      <c r="BS758" s="9"/>
      <c r="BT758" s="9"/>
      <c r="BU758" s="9"/>
      <c r="BV758" s="9"/>
      <c r="BW758" s="9"/>
      <c r="BX758" s="9"/>
      <c r="BY758" s="9"/>
      <c r="BZ758" s="9"/>
      <c r="CA758" s="9"/>
      <c r="CB758" s="9"/>
      <c r="CC758" s="9"/>
      <c r="CD758" s="9"/>
      <c r="CE758" s="9"/>
      <c r="CF758" s="9"/>
      <c r="CG758" s="9"/>
      <c r="CH758" s="9"/>
      <c r="CI758" s="9"/>
      <c r="CJ758" s="9"/>
      <c r="CK758" s="9"/>
      <c r="CL758" s="9"/>
      <c r="CM758" s="9"/>
      <c r="CN758" s="9"/>
      <c r="CO758" s="9"/>
      <c r="CP758" s="9"/>
      <c r="CQ758" s="9"/>
      <c r="CR758" s="9"/>
      <c r="CS758" s="9"/>
      <c r="CT758" s="9"/>
      <c r="CU758" s="9"/>
      <c r="CV758" s="9"/>
      <c r="CW758" s="9"/>
      <c r="CX758" s="9"/>
      <c r="CY758" s="9"/>
      <c r="CZ758" s="9"/>
      <c r="DA758" s="9"/>
      <c r="DB758" s="9"/>
      <c r="DC758" s="9"/>
      <c r="DD758" s="9"/>
      <c r="DE758" s="9"/>
      <c r="DF758" s="9"/>
      <c r="DG758" s="9"/>
    </row>
    <row r="759" ht="13.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  <c r="BG759" s="9"/>
      <c r="BH759" s="9"/>
      <c r="BI759" s="9"/>
      <c r="BJ759" s="9"/>
      <c r="BK759" s="9"/>
      <c r="BL759" s="9"/>
      <c r="BM759" s="9"/>
      <c r="BN759" s="9"/>
      <c r="BO759" s="9"/>
      <c r="BP759" s="9"/>
      <c r="BQ759" s="9"/>
      <c r="BR759" s="9"/>
      <c r="BS759" s="9"/>
      <c r="BT759" s="9"/>
      <c r="BU759" s="9"/>
      <c r="BV759" s="9"/>
      <c r="BW759" s="9"/>
      <c r="BX759" s="9"/>
      <c r="BY759" s="9"/>
      <c r="BZ759" s="9"/>
      <c r="CA759" s="9"/>
      <c r="CB759" s="9"/>
      <c r="CC759" s="9"/>
      <c r="CD759" s="9"/>
      <c r="CE759" s="9"/>
      <c r="CF759" s="9"/>
      <c r="CG759" s="9"/>
      <c r="CH759" s="9"/>
      <c r="CI759" s="9"/>
      <c r="CJ759" s="9"/>
      <c r="CK759" s="9"/>
      <c r="CL759" s="9"/>
      <c r="CM759" s="9"/>
      <c r="CN759" s="9"/>
      <c r="CO759" s="9"/>
      <c r="CP759" s="9"/>
      <c r="CQ759" s="9"/>
      <c r="CR759" s="9"/>
      <c r="CS759" s="9"/>
      <c r="CT759" s="9"/>
      <c r="CU759" s="9"/>
      <c r="CV759" s="9"/>
      <c r="CW759" s="9"/>
      <c r="CX759" s="9"/>
      <c r="CY759" s="9"/>
      <c r="CZ759" s="9"/>
      <c r="DA759" s="9"/>
      <c r="DB759" s="9"/>
      <c r="DC759" s="9"/>
      <c r="DD759" s="9"/>
      <c r="DE759" s="9"/>
      <c r="DF759" s="9"/>
      <c r="DG759" s="9"/>
    </row>
    <row r="760" ht="13.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  <c r="BG760" s="9"/>
      <c r="BH760" s="9"/>
      <c r="BI760" s="9"/>
      <c r="BJ760" s="9"/>
      <c r="BK760" s="9"/>
      <c r="BL760" s="9"/>
      <c r="BM760" s="9"/>
      <c r="BN760" s="9"/>
      <c r="BO760" s="9"/>
      <c r="BP760" s="9"/>
      <c r="BQ760" s="9"/>
      <c r="BR760" s="9"/>
      <c r="BS760" s="9"/>
      <c r="BT760" s="9"/>
      <c r="BU760" s="9"/>
      <c r="BV760" s="9"/>
      <c r="BW760" s="9"/>
      <c r="BX760" s="9"/>
      <c r="BY760" s="9"/>
      <c r="BZ760" s="9"/>
      <c r="CA760" s="9"/>
      <c r="CB760" s="9"/>
      <c r="CC760" s="9"/>
      <c r="CD760" s="9"/>
      <c r="CE760" s="9"/>
      <c r="CF760" s="9"/>
      <c r="CG760" s="9"/>
      <c r="CH760" s="9"/>
      <c r="CI760" s="9"/>
      <c r="CJ760" s="9"/>
      <c r="CK760" s="9"/>
      <c r="CL760" s="9"/>
      <c r="CM760" s="9"/>
      <c r="CN760" s="9"/>
      <c r="CO760" s="9"/>
      <c r="CP760" s="9"/>
      <c r="CQ760" s="9"/>
      <c r="CR760" s="9"/>
      <c r="CS760" s="9"/>
      <c r="CT760" s="9"/>
      <c r="CU760" s="9"/>
      <c r="CV760" s="9"/>
      <c r="CW760" s="9"/>
      <c r="CX760" s="9"/>
      <c r="CY760" s="9"/>
      <c r="CZ760" s="9"/>
      <c r="DA760" s="9"/>
      <c r="DB760" s="9"/>
      <c r="DC760" s="9"/>
      <c r="DD760" s="9"/>
      <c r="DE760" s="9"/>
      <c r="DF760" s="9"/>
      <c r="DG760" s="9"/>
    </row>
    <row r="761" ht="13.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  <c r="BG761" s="9"/>
      <c r="BH761" s="9"/>
      <c r="BI761" s="9"/>
      <c r="BJ761" s="9"/>
      <c r="BK761" s="9"/>
      <c r="BL761" s="9"/>
      <c r="BM761" s="9"/>
      <c r="BN761" s="9"/>
      <c r="BO761" s="9"/>
      <c r="BP761" s="9"/>
      <c r="BQ761" s="9"/>
      <c r="BR761" s="9"/>
      <c r="BS761" s="9"/>
      <c r="BT761" s="9"/>
      <c r="BU761" s="9"/>
      <c r="BV761" s="9"/>
      <c r="BW761" s="9"/>
      <c r="BX761" s="9"/>
      <c r="BY761" s="9"/>
      <c r="BZ761" s="9"/>
      <c r="CA761" s="9"/>
      <c r="CB761" s="9"/>
      <c r="CC761" s="9"/>
      <c r="CD761" s="9"/>
      <c r="CE761" s="9"/>
      <c r="CF761" s="9"/>
      <c r="CG761" s="9"/>
      <c r="CH761" s="9"/>
      <c r="CI761" s="9"/>
      <c r="CJ761" s="9"/>
      <c r="CK761" s="9"/>
      <c r="CL761" s="9"/>
      <c r="CM761" s="9"/>
      <c r="CN761" s="9"/>
      <c r="CO761" s="9"/>
      <c r="CP761" s="9"/>
      <c r="CQ761" s="9"/>
      <c r="CR761" s="9"/>
      <c r="CS761" s="9"/>
      <c r="CT761" s="9"/>
      <c r="CU761" s="9"/>
      <c r="CV761" s="9"/>
      <c r="CW761" s="9"/>
      <c r="CX761" s="9"/>
      <c r="CY761" s="9"/>
      <c r="CZ761" s="9"/>
      <c r="DA761" s="9"/>
      <c r="DB761" s="9"/>
      <c r="DC761" s="9"/>
      <c r="DD761" s="9"/>
      <c r="DE761" s="9"/>
      <c r="DF761" s="9"/>
      <c r="DG761" s="9"/>
    </row>
    <row r="762" ht="13.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  <c r="BG762" s="9"/>
      <c r="BH762" s="9"/>
      <c r="BI762" s="9"/>
      <c r="BJ762" s="9"/>
      <c r="BK762" s="9"/>
      <c r="BL762" s="9"/>
      <c r="BM762" s="9"/>
      <c r="BN762" s="9"/>
      <c r="BO762" s="9"/>
      <c r="BP762" s="9"/>
      <c r="BQ762" s="9"/>
      <c r="BR762" s="9"/>
      <c r="BS762" s="9"/>
      <c r="BT762" s="9"/>
      <c r="BU762" s="9"/>
      <c r="BV762" s="9"/>
      <c r="BW762" s="9"/>
      <c r="BX762" s="9"/>
      <c r="BY762" s="9"/>
      <c r="BZ762" s="9"/>
      <c r="CA762" s="9"/>
      <c r="CB762" s="9"/>
      <c r="CC762" s="9"/>
      <c r="CD762" s="9"/>
      <c r="CE762" s="9"/>
      <c r="CF762" s="9"/>
      <c r="CG762" s="9"/>
      <c r="CH762" s="9"/>
      <c r="CI762" s="9"/>
      <c r="CJ762" s="9"/>
      <c r="CK762" s="9"/>
      <c r="CL762" s="9"/>
      <c r="CM762" s="9"/>
      <c r="CN762" s="9"/>
      <c r="CO762" s="9"/>
      <c r="CP762" s="9"/>
      <c r="CQ762" s="9"/>
      <c r="CR762" s="9"/>
      <c r="CS762" s="9"/>
      <c r="CT762" s="9"/>
      <c r="CU762" s="9"/>
      <c r="CV762" s="9"/>
      <c r="CW762" s="9"/>
      <c r="CX762" s="9"/>
      <c r="CY762" s="9"/>
      <c r="CZ762" s="9"/>
      <c r="DA762" s="9"/>
      <c r="DB762" s="9"/>
      <c r="DC762" s="9"/>
      <c r="DD762" s="9"/>
      <c r="DE762" s="9"/>
      <c r="DF762" s="9"/>
      <c r="DG762" s="9"/>
    </row>
    <row r="763" ht="13.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  <c r="BG763" s="9"/>
      <c r="BH763" s="9"/>
      <c r="BI763" s="9"/>
      <c r="BJ763" s="9"/>
      <c r="BK763" s="9"/>
      <c r="BL763" s="9"/>
      <c r="BM763" s="9"/>
      <c r="BN763" s="9"/>
      <c r="BO763" s="9"/>
      <c r="BP763" s="9"/>
      <c r="BQ763" s="9"/>
      <c r="BR763" s="9"/>
      <c r="BS763" s="9"/>
      <c r="BT763" s="9"/>
      <c r="BU763" s="9"/>
      <c r="BV763" s="9"/>
      <c r="BW763" s="9"/>
      <c r="BX763" s="9"/>
      <c r="BY763" s="9"/>
      <c r="BZ763" s="9"/>
      <c r="CA763" s="9"/>
      <c r="CB763" s="9"/>
      <c r="CC763" s="9"/>
      <c r="CD763" s="9"/>
      <c r="CE763" s="9"/>
      <c r="CF763" s="9"/>
      <c r="CG763" s="9"/>
      <c r="CH763" s="9"/>
      <c r="CI763" s="9"/>
      <c r="CJ763" s="9"/>
      <c r="CK763" s="9"/>
      <c r="CL763" s="9"/>
      <c r="CM763" s="9"/>
      <c r="CN763" s="9"/>
      <c r="CO763" s="9"/>
      <c r="CP763" s="9"/>
      <c r="CQ763" s="9"/>
      <c r="CR763" s="9"/>
      <c r="CS763" s="9"/>
      <c r="CT763" s="9"/>
      <c r="CU763" s="9"/>
      <c r="CV763" s="9"/>
      <c r="CW763" s="9"/>
      <c r="CX763" s="9"/>
      <c r="CY763" s="9"/>
      <c r="CZ763" s="9"/>
      <c r="DA763" s="9"/>
      <c r="DB763" s="9"/>
      <c r="DC763" s="9"/>
      <c r="DD763" s="9"/>
      <c r="DE763" s="9"/>
      <c r="DF763" s="9"/>
      <c r="DG763" s="9"/>
    </row>
    <row r="764" ht="13.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  <c r="BG764" s="9"/>
      <c r="BH764" s="9"/>
      <c r="BI764" s="9"/>
      <c r="BJ764" s="9"/>
      <c r="BK764" s="9"/>
      <c r="BL764" s="9"/>
      <c r="BM764" s="9"/>
      <c r="BN764" s="9"/>
      <c r="BO764" s="9"/>
      <c r="BP764" s="9"/>
      <c r="BQ764" s="9"/>
      <c r="BR764" s="9"/>
      <c r="BS764" s="9"/>
      <c r="BT764" s="9"/>
      <c r="BU764" s="9"/>
      <c r="BV764" s="9"/>
      <c r="BW764" s="9"/>
      <c r="BX764" s="9"/>
      <c r="BY764" s="9"/>
      <c r="BZ764" s="9"/>
      <c r="CA764" s="9"/>
      <c r="CB764" s="9"/>
      <c r="CC764" s="9"/>
      <c r="CD764" s="9"/>
      <c r="CE764" s="9"/>
      <c r="CF764" s="9"/>
      <c r="CG764" s="9"/>
      <c r="CH764" s="9"/>
      <c r="CI764" s="9"/>
      <c r="CJ764" s="9"/>
      <c r="CK764" s="9"/>
      <c r="CL764" s="9"/>
      <c r="CM764" s="9"/>
      <c r="CN764" s="9"/>
      <c r="CO764" s="9"/>
      <c r="CP764" s="9"/>
      <c r="CQ764" s="9"/>
      <c r="CR764" s="9"/>
      <c r="CS764" s="9"/>
      <c r="CT764" s="9"/>
      <c r="CU764" s="9"/>
      <c r="CV764" s="9"/>
      <c r="CW764" s="9"/>
      <c r="CX764" s="9"/>
      <c r="CY764" s="9"/>
      <c r="CZ764" s="9"/>
      <c r="DA764" s="9"/>
      <c r="DB764" s="9"/>
      <c r="DC764" s="9"/>
      <c r="DD764" s="9"/>
      <c r="DE764" s="9"/>
      <c r="DF764" s="9"/>
      <c r="DG764" s="9"/>
    </row>
    <row r="765" ht="13.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  <c r="BG765" s="9"/>
      <c r="BH765" s="9"/>
      <c r="BI765" s="9"/>
      <c r="BJ765" s="9"/>
      <c r="BK765" s="9"/>
      <c r="BL765" s="9"/>
      <c r="BM765" s="9"/>
      <c r="BN765" s="9"/>
      <c r="BO765" s="9"/>
      <c r="BP765" s="9"/>
      <c r="BQ765" s="9"/>
      <c r="BR765" s="9"/>
      <c r="BS765" s="9"/>
      <c r="BT765" s="9"/>
      <c r="BU765" s="9"/>
      <c r="BV765" s="9"/>
      <c r="BW765" s="9"/>
      <c r="BX765" s="9"/>
      <c r="BY765" s="9"/>
      <c r="BZ765" s="9"/>
      <c r="CA765" s="9"/>
      <c r="CB765" s="9"/>
      <c r="CC765" s="9"/>
      <c r="CD765" s="9"/>
      <c r="CE765" s="9"/>
      <c r="CF765" s="9"/>
      <c r="CG765" s="9"/>
      <c r="CH765" s="9"/>
      <c r="CI765" s="9"/>
      <c r="CJ765" s="9"/>
      <c r="CK765" s="9"/>
      <c r="CL765" s="9"/>
      <c r="CM765" s="9"/>
      <c r="CN765" s="9"/>
      <c r="CO765" s="9"/>
      <c r="CP765" s="9"/>
      <c r="CQ765" s="9"/>
      <c r="CR765" s="9"/>
      <c r="CS765" s="9"/>
      <c r="CT765" s="9"/>
      <c r="CU765" s="9"/>
      <c r="CV765" s="9"/>
      <c r="CW765" s="9"/>
      <c r="CX765" s="9"/>
      <c r="CY765" s="9"/>
      <c r="CZ765" s="9"/>
      <c r="DA765" s="9"/>
      <c r="DB765" s="9"/>
      <c r="DC765" s="9"/>
      <c r="DD765" s="9"/>
      <c r="DE765" s="9"/>
      <c r="DF765" s="9"/>
      <c r="DG765" s="9"/>
    </row>
    <row r="766" ht="13.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  <c r="BG766" s="9"/>
      <c r="BH766" s="9"/>
      <c r="BI766" s="9"/>
      <c r="BJ766" s="9"/>
      <c r="BK766" s="9"/>
      <c r="BL766" s="9"/>
      <c r="BM766" s="9"/>
      <c r="BN766" s="9"/>
      <c r="BO766" s="9"/>
      <c r="BP766" s="9"/>
      <c r="BQ766" s="9"/>
      <c r="BR766" s="9"/>
      <c r="BS766" s="9"/>
      <c r="BT766" s="9"/>
      <c r="BU766" s="9"/>
      <c r="BV766" s="9"/>
      <c r="BW766" s="9"/>
      <c r="BX766" s="9"/>
      <c r="BY766" s="9"/>
      <c r="BZ766" s="9"/>
      <c r="CA766" s="9"/>
      <c r="CB766" s="9"/>
      <c r="CC766" s="9"/>
      <c r="CD766" s="9"/>
      <c r="CE766" s="9"/>
      <c r="CF766" s="9"/>
      <c r="CG766" s="9"/>
      <c r="CH766" s="9"/>
      <c r="CI766" s="9"/>
      <c r="CJ766" s="9"/>
      <c r="CK766" s="9"/>
      <c r="CL766" s="9"/>
      <c r="CM766" s="9"/>
      <c r="CN766" s="9"/>
      <c r="CO766" s="9"/>
      <c r="CP766" s="9"/>
      <c r="CQ766" s="9"/>
      <c r="CR766" s="9"/>
      <c r="CS766" s="9"/>
      <c r="CT766" s="9"/>
      <c r="CU766" s="9"/>
      <c r="CV766" s="9"/>
      <c r="CW766" s="9"/>
      <c r="CX766" s="9"/>
      <c r="CY766" s="9"/>
      <c r="CZ766" s="9"/>
      <c r="DA766" s="9"/>
      <c r="DB766" s="9"/>
      <c r="DC766" s="9"/>
      <c r="DD766" s="9"/>
      <c r="DE766" s="9"/>
      <c r="DF766" s="9"/>
      <c r="DG766" s="9"/>
    </row>
    <row r="767" ht="13.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  <c r="BG767" s="9"/>
      <c r="BH767" s="9"/>
      <c r="BI767" s="9"/>
      <c r="BJ767" s="9"/>
      <c r="BK767" s="9"/>
      <c r="BL767" s="9"/>
      <c r="BM767" s="9"/>
      <c r="BN767" s="9"/>
      <c r="BO767" s="9"/>
      <c r="BP767" s="9"/>
      <c r="BQ767" s="9"/>
      <c r="BR767" s="9"/>
      <c r="BS767" s="9"/>
      <c r="BT767" s="9"/>
      <c r="BU767" s="9"/>
      <c r="BV767" s="9"/>
      <c r="BW767" s="9"/>
      <c r="BX767" s="9"/>
      <c r="BY767" s="9"/>
      <c r="BZ767" s="9"/>
      <c r="CA767" s="9"/>
      <c r="CB767" s="9"/>
      <c r="CC767" s="9"/>
      <c r="CD767" s="9"/>
      <c r="CE767" s="9"/>
      <c r="CF767" s="9"/>
      <c r="CG767" s="9"/>
      <c r="CH767" s="9"/>
      <c r="CI767" s="9"/>
      <c r="CJ767" s="9"/>
      <c r="CK767" s="9"/>
      <c r="CL767" s="9"/>
      <c r="CM767" s="9"/>
      <c r="CN767" s="9"/>
      <c r="CO767" s="9"/>
      <c r="CP767" s="9"/>
      <c r="CQ767" s="9"/>
      <c r="CR767" s="9"/>
      <c r="CS767" s="9"/>
      <c r="CT767" s="9"/>
      <c r="CU767" s="9"/>
      <c r="CV767" s="9"/>
      <c r="CW767" s="9"/>
      <c r="CX767" s="9"/>
      <c r="CY767" s="9"/>
      <c r="CZ767" s="9"/>
      <c r="DA767" s="9"/>
      <c r="DB767" s="9"/>
      <c r="DC767" s="9"/>
      <c r="DD767" s="9"/>
      <c r="DE767" s="9"/>
      <c r="DF767" s="9"/>
      <c r="DG767" s="9"/>
    </row>
    <row r="768" ht="13.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  <c r="BG768" s="9"/>
      <c r="BH768" s="9"/>
      <c r="BI768" s="9"/>
      <c r="BJ768" s="9"/>
      <c r="BK768" s="9"/>
      <c r="BL768" s="9"/>
      <c r="BM768" s="9"/>
      <c r="BN768" s="9"/>
      <c r="BO768" s="9"/>
      <c r="BP768" s="9"/>
      <c r="BQ768" s="9"/>
      <c r="BR768" s="9"/>
      <c r="BS768" s="9"/>
      <c r="BT768" s="9"/>
      <c r="BU768" s="9"/>
      <c r="BV768" s="9"/>
      <c r="BW768" s="9"/>
      <c r="BX768" s="9"/>
      <c r="BY768" s="9"/>
      <c r="BZ768" s="9"/>
      <c r="CA768" s="9"/>
      <c r="CB768" s="9"/>
      <c r="CC768" s="9"/>
      <c r="CD768" s="9"/>
      <c r="CE768" s="9"/>
      <c r="CF768" s="9"/>
      <c r="CG768" s="9"/>
      <c r="CH768" s="9"/>
      <c r="CI768" s="9"/>
      <c r="CJ768" s="9"/>
      <c r="CK768" s="9"/>
      <c r="CL768" s="9"/>
      <c r="CM768" s="9"/>
      <c r="CN768" s="9"/>
      <c r="CO768" s="9"/>
      <c r="CP768" s="9"/>
      <c r="CQ768" s="9"/>
      <c r="CR768" s="9"/>
      <c r="CS768" s="9"/>
      <c r="CT768" s="9"/>
      <c r="CU768" s="9"/>
      <c r="CV768" s="9"/>
      <c r="CW768" s="9"/>
      <c r="CX768" s="9"/>
      <c r="CY768" s="9"/>
      <c r="CZ768" s="9"/>
      <c r="DA768" s="9"/>
      <c r="DB768" s="9"/>
      <c r="DC768" s="9"/>
      <c r="DD768" s="9"/>
      <c r="DE768" s="9"/>
      <c r="DF768" s="9"/>
      <c r="DG768" s="9"/>
    </row>
    <row r="769" ht="13.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  <c r="BG769" s="9"/>
      <c r="BH769" s="9"/>
      <c r="BI769" s="9"/>
      <c r="BJ769" s="9"/>
      <c r="BK769" s="9"/>
      <c r="BL769" s="9"/>
      <c r="BM769" s="9"/>
      <c r="BN769" s="9"/>
      <c r="BO769" s="9"/>
      <c r="BP769" s="9"/>
      <c r="BQ769" s="9"/>
      <c r="BR769" s="9"/>
      <c r="BS769" s="9"/>
      <c r="BT769" s="9"/>
      <c r="BU769" s="9"/>
      <c r="BV769" s="9"/>
      <c r="BW769" s="9"/>
      <c r="BX769" s="9"/>
      <c r="BY769" s="9"/>
      <c r="BZ769" s="9"/>
      <c r="CA769" s="9"/>
      <c r="CB769" s="9"/>
      <c r="CC769" s="9"/>
      <c r="CD769" s="9"/>
      <c r="CE769" s="9"/>
      <c r="CF769" s="9"/>
      <c r="CG769" s="9"/>
      <c r="CH769" s="9"/>
      <c r="CI769" s="9"/>
      <c r="CJ769" s="9"/>
      <c r="CK769" s="9"/>
      <c r="CL769" s="9"/>
      <c r="CM769" s="9"/>
      <c r="CN769" s="9"/>
      <c r="CO769" s="9"/>
      <c r="CP769" s="9"/>
      <c r="CQ769" s="9"/>
      <c r="CR769" s="9"/>
      <c r="CS769" s="9"/>
      <c r="CT769" s="9"/>
      <c r="CU769" s="9"/>
      <c r="CV769" s="9"/>
      <c r="CW769" s="9"/>
      <c r="CX769" s="9"/>
      <c r="CY769" s="9"/>
      <c r="CZ769" s="9"/>
      <c r="DA769" s="9"/>
      <c r="DB769" s="9"/>
      <c r="DC769" s="9"/>
      <c r="DD769" s="9"/>
      <c r="DE769" s="9"/>
      <c r="DF769" s="9"/>
      <c r="DG769" s="9"/>
    </row>
    <row r="770" ht="13.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  <c r="BG770" s="9"/>
      <c r="BH770" s="9"/>
      <c r="BI770" s="9"/>
      <c r="BJ770" s="9"/>
      <c r="BK770" s="9"/>
      <c r="BL770" s="9"/>
      <c r="BM770" s="9"/>
      <c r="BN770" s="9"/>
      <c r="BO770" s="9"/>
      <c r="BP770" s="9"/>
      <c r="BQ770" s="9"/>
      <c r="BR770" s="9"/>
      <c r="BS770" s="9"/>
      <c r="BT770" s="9"/>
      <c r="BU770" s="9"/>
      <c r="BV770" s="9"/>
      <c r="BW770" s="9"/>
      <c r="BX770" s="9"/>
      <c r="BY770" s="9"/>
      <c r="BZ770" s="9"/>
      <c r="CA770" s="9"/>
      <c r="CB770" s="9"/>
      <c r="CC770" s="9"/>
      <c r="CD770" s="9"/>
      <c r="CE770" s="9"/>
      <c r="CF770" s="9"/>
      <c r="CG770" s="9"/>
      <c r="CH770" s="9"/>
      <c r="CI770" s="9"/>
      <c r="CJ770" s="9"/>
      <c r="CK770" s="9"/>
      <c r="CL770" s="9"/>
      <c r="CM770" s="9"/>
      <c r="CN770" s="9"/>
      <c r="CO770" s="9"/>
      <c r="CP770" s="9"/>
      <c r="CQ770" s="9"/>
      <c r="CR770" s="9"/>
      <c r="CS770" s="9"/>
      <c r="CT770" s="9"/>
      <c r="CU770" s="9"/>
      <c r="CV770" s="9"/>
      <c r="CW770" s="9"/>
      <c r="CX770" s="9"/>
      <c r="CY770" s="9"/>
      <c r="CZ770" s="9"/>
      <c r="DA770" s="9"/>
      <c r="DB770" s="9"/>
      <c r="DC770" s="9"/>
      <c r="DD770" s="9"/>
      <c r="DE770" s="9"/>
      <c r="DF770" s="9"/>
      <c r="DG770" s="9"/>
    </row>
    <row r="771" ht="13.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  <c r="BG771" s="9"/>
      <c r="BH771" s="9"/>
      <c r="BI771" s="9"/>
      <c r="BJ771" s="9"/>
      <c r="BK771" s="9"/>
      <c r="BL771" s="9"/>
      <c r="BM771" s="9"/>
      <c r="BN771" s="9"/>
      <c r="BO771" s="9"/>
      <c r="BP771" s="9"/>
      <c r="BQ771" s="9"/>
      <c r="BR771" s="9"/>
      <c r="BS771" s="9"/>
      <c r="BT771" s="9"/>
      <c r="BU771" s="9"/>
      <c r="BV771" s="9"/>
      <c r="BW771" s="9"/>
      <c r="BX771" s="9"/>
      <c r="BY771" s="9"/>
      <c r="BZ771" s="9"/>
      <c r="CA771" s="9"/>
      <c r="CB771" s="9"/>
      <c r="CC771" s="9"/>
      <c r="CD771" s="9"/>
      <c r="CE771" s="9"/>
      <c r="CF771" s="9"/>
      <c r="CG771" s="9"/>
      <c r="CH771" s="9"/>
      <c r="CI771" s="9"/>
      <c r="CJ771" s="9"/>
      <c r="CK771" s="9"/>
      <c r="CL771" s="9"/>
      <c r="CM771" s="9"/>
      <c r="CN771" s="9"/>
      <c r="CO771" s="9"/>
      <c r="CP771" s="9"/>
      <c r="CQ771" s="9"/>
      <c r="CR771" s="9"/>
      <c r="CS771" s="9"/>
      <c r="CT771" s="9"/>
      <c r="CU771" s="9"/>
      <c r="CV771" s="9"/>
      <c r="CW771" s="9"/>
      <c r="CX771" s="9"/>
      <c r="CY771" s="9"/>
      <c r="CZ771" s="9"/>
      <c r="DA771" s="9"/>
      <c r="DB771" s="9"/>
      <c r="DC771" s="9"/>
      <c r="DD771" s="9"/>
      <c r="DE771" s="9"/>
      <c r="DF771" s="9"/>
      <c r="DG771" s="9"/>
    </row>
    <row r="772" ht="13.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  <c r="BG772" s="9"/>
      <c r="BH772" s="9"/>
      <c r="BI772" s="9"/>
      <c r="BJ772" s="9"/>
      <c r="BK772" s="9"/>
      <c r="BL772" s="9"/>
      <c r="BM772" s="9"/>
      <c r="BN772" s="9"/>
      <c r="BO772" s="9"/>
      <c r="BP772" s="9"/>
      <c r="BQ772" s="9"/>
      <c r="BR772" s="9"/>
      <c r="BS772" s="9"/>
      <c r="BT772" s="9"/>
      <c r="BU772" s="9"/>
      <c r="BV772" s="9"/>
      <c r="BW772" s="9"/>
      <c r="BX772" s="9"/>
      <c r="BY772" s="9"/>
      <c r="BZ772" s="9"/>
      <c r="CA772" s="9"/>
      <c r="CB772" s="9"/>
      <c r="CC772" s="9"/>
      <c r="CD772" s="9"/>
      <c r="CE772" s="9"/>
      <c r="CF772" s="9"/>
      <c r="CG772" s="9"/>
      <c r="CH772" s="9"/>
      <c r="CI772" s="9"/>
      <c r="CJ772" s="9"/>
      <c r="CK772" s="9"/>
      <c r="CL772" s="9"/>
      <c r="CM772" s="9"/>
      <c r="CN772" s="9"/>
      <c r="CO772" s="9"/>
      <c r="CP772" s="9"/>
      <c r="CQ772" s="9"/>
      <c r="CR772" s="9"/>
      <c r="CS772" s="9"/>
      <c r="CT772" s="9"/>
      <c r="CU772" s="9"/>
      <c r="CV772" s="9"/>
      <c r="CW772" s="9"/>
      <c r="CX772" s="9"/>
      <c r="CY772" s="9"/>
      <c r="CZ772" s="9"/>
      <c r="DA772" s="9"/>
      <c r="DB772" s="9"/>
      <c r="DC772" s="9"/>
      <c r="DD772" s="9"/>
      <c r="DE772" s="9"/>
      <c r="DF772" s="9"/>
      <c r="DG772" s="9"/>
    </row>
    <row r="773" ht="13.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  <c r="BG773" s="9"/>
      <c r="BH773" s="9"/>
      <c r="BI773" s="9"/>
      <c r="BJ773" s="9"/>
      <c r="BK773" s="9"/>
      <c r="BL773" s="9"/>
      <c r="BM773" s="9"/>
      <c r="BN773" s="9"/>
      <c r="BO773" s="9"/>
      <c r="BP773" s="9"/>
      <c r="BQ773" s="9"/>
      <c r="BR773" s="9"/>
      <c r="BS773" s="9"/>
      <c r="BT773" s="9"/>
      <c r="BU773" s="9"/>
      <c r="BV773" s="9"/>
      <c r="BW773" s="9"/>
      <c r="BX773" s="9"/>
      <c r="BY773" s="9"/>
      <c r="BZ773" s="9"/>
      <c r="CA773" s="9"/>
      <c r="CB773" s="9"/>
      <c r="CC773" s="9"/>
      <c r="CD773" s="9"/>
      <c r="CE773" s="9"/>
      <c r="CF773" s="9"/>
      <c r="CG773" s="9"/>
      <c r="CH773" s="9"/>
      <c r="CI773" s="9"/>
      <c r="CJ773" s="9"/>
      <c r="CK773" s="9"/>
      <c r="CL773" s="9"/>
      <c r="CM773" s="9"/>
      <c r="CN773" s="9"/>
      <c r="CO773" s="9"/>
      <c r="CP773" s="9"/>
      <c r="CQ773" s="9"/>
      <c r="CR773" s="9"/>
      <c r="CS773" s="9"/>
      <c r="CT773" s="9"/>
      <c r="CU773" s="9"/>
      <c r="CV773" s="9"/>
      <c r="CW773" s="9"/>
      <c r="CX773" s="9"/>
      <c r="CY773" s="9"/>
      <c r="CZ773" s="9"/>
      <c r="DA773" s="9"/>
      <c r="DB773" s="9"/>
      <c r="DC773" s="9"/>
      <c r="DD773" s="9"/>
      <c r="DE773" s="9"/>
      <c r="DF773" s="9"/>
      <c r="DG773" s="9"/>
    </row>
    <row r="774" ht="13.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  <c r="BG774" s="9"/>
      <c r="BH774" s="9"/>
      <c r="BI774" s="9"/>
      <c r="BJ774" s="9"/>
      <c r="BK774" s="9"/>
      <c r="BL774" s="9"/>
      <c r="BM774" s="9"/>
      <c r="BN774" s="9"/>
      <c r="BO774" s="9"/>
      <c r="BP774" s="9"/>
      <c r="BQ774" s="9"/>
      <c r="BR774" s="9"/>
      <c r="BS774" s="9"/>
      <c r="BT774" s="9"/>
      <c r="BU774" s="9"/>
      <c r="BV774" s="9"/>
      <c r="BW774" s="9"/>
      <c r="BX774" s="9"/>
      <c r="BY774" s="9"/>
      <c r="BZ774" s="9"/>
      <c r="CA774" s="9"/>
      <c r="CB774" s="9"/>
      <c r="CC774" s="9"/>
      <c r="CD774" s="9"/>
      <c r="CE774" s="9"/>
      <c r="CF774" s="9"/>
      <c r="CG774" s="9"/>
      <c r="CH774" s="9"/>
      <c r="CI774" s="9"/>
      <c r="CJ774" s="9"/>
      <c r="CK774" s="9"/>
      <c r="CL774" s="9"/>
      <c r="CM774" s="9"/>
      <c r="CN774" s="9"/>
      <c r="CO774" s="9"/>
      <c r="CP774" s="9"/>
      <c r="CQ774" s="9"/>
      <c r="CR774" s="9"/>
      <c r="CS774" s="9"/>
      <c r="CT774" s="9"/>
      <c r="CU774" s="9"/>
      <c r="CV774" s="9"/>
      <c r="CW774" s="9"/>
      <c r="CX774" s="9"/>
      <c r="CY774" s="9"/>
      <c r="CZ774" s="9"/>
      <c r="DA774" s="9"/>
      <c r="DB774" s="9"/>
      <c r="DC774" s="9"/>
      <c r="DD774" s="9"/>
      <c r="DE774" s="9"/>
      <c r="DF774" s="9"/>
      <c r="DG774" s="9"/>
    </row>
    <row r="775" ht="13.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  <c r="BG775" s="9"/>
      <c r="BH775" s="9"/>
      <c r="BI775" s="9"/>
      <c r="BJ775" s="9"/>
      <c r="BK775" s="9"/>
      <c r="BL775" s="9"/>
      <c r="BM775" s="9"/>
      <c r="BN775" s="9"/>
      <c r="BO775" s="9"/>
      <c r="BP775" s="9"/>
      <c r="BQ775" s="9"/>
      <c r="BR775" s="9"/>
      <c r="BS775" s="9"/>
      <c r="BT775" s="9"/>
      <c r="BU775" s="9"/>
      <c r="BV775" s="9"/>
      <c r="BW775" s="9"/>
      <c r="BX775" s="9"/>
      <c r="BY775" s="9"/>
      <c r="BZ775" s="9"/>
      <c r="CA775" s="9"/>
      <c r="CB775" s="9"/>
      <c r="CC775" s="9"/>
      <c r="CD775" s="9"/>
      <c r="CE775" s="9"/>
      <c r="CF775" s="9"/>
      <c r="CG775" s="9"/>
      <c r="CH775" s="9"/>
      <c r="CI775" s="9"/>
      <c r="CJ775" s="9"/>
      <c r="CK775" s="9"/>
      <c r="CL775" s="9"/>
      <c r="CM775" s="9"/>
      <c r="CN775" s="9"/>
      <c r="CO775" s="9"/>
      <c r="CP775" s="9"/>
      <c r="CQ775" s="9"/>
      <c r="CR775" s="9"/>
      <c r="CS775" s="9"/>
      <c r="CT775" s="9"/>
      <c r="CU775" s="9"/>
      <c r="CV775" s="9"/>
      <c r="CW775" s="9"/>
      <c r="CX775" s="9"/>
      <c r="CY775" s="9"/>
      <c r="CZ775" s="9"/>
      <c r="DA775" s="9"/>
      <c r="DB775" s="9"/>
      <c r="DC775" s="9"/>
      <c r="DD775" s="9"/>
      <c r="DE775" s="9"/>
      <c r="DF775" s="9"/>
      <c r="DG775" s="9"/>
    </row>
    <row r="776" ht="13.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  <c r="BG776" s="9"/>
      <c r="BH776" s="9"/>
      <c r="BI776" s="9"/>
      <c r="BJ776" s="9"/>
      <c r="BK776" s="9"/>
      <c r="BL776" s="9"/>
      <c r="BM776" s="9"/>
      <c r="BN776" s="9"/>
      <c r="BO776" s="9"/>
      <c r="BP776" s="9"/>
      <c r="BQ776" s="9"/>
      <c r="BR776" s="9"/>
      <c r="BS776" s="9"/>
      <c r="BT776" s="9"/>
      <c r="BU776" s="9"/>
      <c r="BV776" s="9"/>
      <c r="BW776" s="9"/>
      <c r="BX776" s="9"/>
      <c r="BY776" s="9"/>
      <c r="BZ776" s="9"/>
      <c r="CA776" s="9"/>
      <c r="CB776" s="9"/>
      <c r="CC776" s="9"/>
      <c r="CD776" s="9"/>
      <c r="CE776" s="9"/>
      <c r="CF776" s="9"/>
      <c r="CG776" s="9"/>
      <c r="CH776" s="9"/>
      <c r="CI776" s="9"/>
      <c r="CJ776" s="9"/>
      <c r="CK776" s="9"/>
      <c r="CL776" s="9"/>
      <c r="CM776" s="9"/>
      <c r="CN776" s="9"/>
      <c r="CO776" s="9"/>
      <c r="CP776" s="9"/>
      <c r="CQ776" s="9"/>
      <c r="CR776" s="9"/>
      <c r="CS776" s="9"/>
      <c r="CT776" s="9"/>
      <c r="CU776" s="9"/>
      <c r="CV776" s="9"/>
      <c r="CW776" s="9"/>
      <c r="CX776" s="9"/>
      <c r="CY776" s="9"/>
      <c r="CZ776" s="9"/>
      <c r="DA776" s="9"/>
      <c r="DB776" s="9"/>
      <c r="DC776" s="9"/>
      <c r="DD776" s="9"/>
      <c r="DE776" s="9"/>
      <c r="DF776" s="9"/>
      <c r="DG776" s="9"/>
    </row>
    <row r="777" ht="13.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  <c r="BG777" s="9"/>
      <c r="BH777" s="9"/>
      <c r="BI777" s="9"/>
      <c r="BJ777" s="9"/>
      <c r="BK777" s="9"/>
      <c r="BL777" s="9"/>
      <c r="BM777" s="9"/>
      <c r="BN777" s="9"/>
      <c r="BO777" s="9"/>
      <c r="BP777" s="9"/>
      <c r="BQ777" s="9"/>
      <c r="BR777" s="9"/>
      <c r="BS777" s="9"/>
      <c r="BT777" s="9"/>
      <c r="BU777" s="9"/>
      <c r="BV777" s="9"/>
      <c r="BW777" s="9"/>
      <c r="BX777" s="9"/>
      <c r="BY777" s="9"/>
      <c r="BZ777" s="9"/>
      <c r="CA777" s="9"/>
      <c r="CB777" s="9"/>
      <c r="CC777" s="9"/>
      <c r="CD777" s="9"/>
      <c r="CE777" s="9"/>
      <c r="CF777" s="9"/>
      <c r="CG777" s="9"/>
      <c r="CH777" s="9"/>
      <c r="CI777" s="9"/>
      <c r="CJ777" s="9"/>
      <c r="CK777" s="9"/>
      <c r="CL777" s="9"/>
      <c r="CM777" s="9"/>
      <c r="CN777" s="9"/>
      <c r="CO777" s="9"/>
      <c r="CP777" s="9"/>
      <c r="CQ777" s="9"/>
      <c r="CR777" s="9"/>
      <c r="CS777" s="9"/>
      <c r="CT777" s="9"/>
      <c r="CU777" s="9"/>
      <c r="CV777" s="9"/>
      <c r="CW777" s="9"/>
      <c r="CX777" s="9"/>
      <c r="CY777" s="9"/>
      <c r="CZ777" s="9"/>
      <c r="DA777" s="9"/>
      <c r="DB777" s="9"/>
      <c r="DC777" s="9"/>
      <c r="DD777" s="9"/>
      <c r="DE777" s="9"/>
      <c r="DF777" s="9"/>
      <c r="DG777" s="9"/>
    </row>
    <row r="778" ht="13.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  <c r="BK778" s="9"/>
      <c r="BL778" s="9"/>
      <c r="BM778" s="9"/>
      <c r="BN778" s="9"/>
      <c r="BO778" s="9"/>
      <c r="BP778" s="9"/>
      <c r="BQ778" s="9"/>
      <c r="BR778" s="9"/>
      <c r="BS778" s="9"/>
      <c r="BT778" s="9"/>
      <c r="BU778" s="9"/>
      <c r="BV778" s="9"/>
      <c r="BW778" s="9"/>
      <c r="BX778" s="9"/>
      <c r="BY778" s="9"/>
      <c r="BZ778" s="9"/>
      <c r="CA778" s="9"/>
      <c r="CB778" s="9"/>
      <c r="CC778" s="9"/>
      <c r="CD778" s="9"/>
      <c r="CE778" s="9"/>
      <c r="CF778" s="9"/>
      <c r="CG778" s="9"/>
      <c r="CH778" s="9"/>
      <c r="CI778" s="9"/>
      <c r="CJ778" s="9"/>
      <c r="CK778" s="9"/>
      <c r="CL778" s="9"/>
      <c r="CM778" s="9"/>
      <c r="CN778" s="9"/>
      <c r="CO778" s="9"/>
      <c r="CP778" s="9"/>
      <c r="CQ778" s="9"/>
      <c r="CR778" s="9"/>
      <c r="CS778" s="9"/>
      <c r="CT778" s="9"/>
      <c r="CU778" s="9"/>
      <c r="CV778" s="9"/>
      <c r="CW778" s="9"/>
      <c r="CX778" s="9"/>
      <c r="CY778" s="9"/>
      <c r="CZ778" s="9"/>
      <c r="DA778" s="9"/>
      <c r="DB778" s="9"/>
      <c r="DC778" s="9"/>
      <c r="DD778" s="9"/>
      <c r="DE778" s="9"/>
      <c r="DF778" s="9"/>
      <c r="DG778" s="9"/>
    </row>
    <row r="779" ht="13.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  <c r="BG779" s="9"/>
      <c r="BH779" s="9"/>
      <c r="BI779" s="9"/>
      <c r="BJ779" s="9"/>
      <c r="BK779" s="9"/>
      <c r="BL779" s="9"/>
      <c r="BM779" s="9"/>
      <c r="BN779" s="9"/>
      <c r="BO779" s="9"/>
      <c r="BP779" s="9"/>
      <c r="BQ779" s="9"/>
      <c r="BR779" s="9"/>
      <c r="BS779" s="9"/>
      <c r="BT779" s="9"/>
      <c r="BU779" s="9"/>
      <c r="BV779" s="9"/>
      <c r="BW779" s="9"/>
      <c r="BX779" s="9"/>
      <c r="BY779" s="9"/>
      <c r="BZ779" s="9"/>
      <c r="CA779" s="9"/>
      <c r="CB779" s="9"/>
      <c r="CC779" s="9"/>
      <c r="CD779" s="9"/>
      <c r="CE779" s="9"/>
      <c r="CF779" s="9"/>
      <c r="CG779" s="9"/>
      <c r="CH779" s="9"/>
      <c r="CI779" s="9"/>
      <c r="CJ779" s="9"/>
      <c r="CK779" s="9"/>
      <c r="CL779" s="9"/>
      <c r="CM779" s="9"/>
      <c r="CN779" s="9"/>
      <c r="CO779" s="9"/>
      <c r="CP779" s="9"/>
      <c r="CQ779" s="9"/>
      <c r="CR779" s="9"/>
      <c r="CS779" s="9"/>
      <c r="CT779" s="9"/>
      <c r="CU779" s="9"/>
      <c r="CV779" s="9"/>
      <c r="CW779" s="9"/>
      <c r="CX779" s="9"/>
      <c r="CY779" s="9"/>
      <c r="CZ779" s="9"/>
      <c r="DA779" s="9"/>
      <c r="DB779" s="9"/>
      <c r="DC779" s="9"/>
      <c r="DD779" s="9"/>
      <c r="DE779" s="9"/>
      <c r="DF779" s="9"/>
      <c r="DG779" s="9"/>
    </row>
    <row r="780" ht="13.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  <c r="BK780" s="9"/>
      <c r="BL780" s="9"/>
      <c r="BM780" s="9"/>
      <c r="BN780" s="9"/>
      <c r="BO780" s="9"/>
      <c r="BP780" s="9"/>
      <c r="BQ780" s="9"/>
      <c r="BR780" s="9"/>
      <c r="BS780" s="9"/>
      <c r="BT780" s="9"/>
      <c r="BU780" s="9"/>
      <c r="BV780" s="9"/>
      <c r="BW780" s="9"/>
      <c r="BX780" s="9"/>
      <c r="BY780" s="9"/>
      <c r="BZ780" s="9"/>
      <c r="CA780" s="9"/>
      <c r="CB780" s="9"/>
      <c r="CC780" s="9"/>
      <c r="CD780" s="9"/>
      <c r="CE780" s="9"/>
      <c r="CF780" s="9"/>
      <c r="CG780" s="9"/>
      <c r="CH780" s="9"/>
      <c r="CI780" s="9"/>
      <c r="CJ780" s="9"/>
      <c r="CK780" s="9"/>
      <c r="CL780" s="9"/>
      <c r="CM780" s="9"/>
      <c r="CN780" s="9"/>
      <c r="CO780" s="9"/>
      <c r="CP780" s="9"/>
      <c r="CQ780" s="9"/>
      <c r="CR780" s="9"/>
      <c r="CS780" s="9"/>
      <c r="CT780" s="9"/>
      <c r="CU780" s="9"/>
      <c r="CV780" s="9"/>
      <c r="CW780" s="9"/>
      <c r="CX780" s="9"/>
      <c r="CY780" s="9"/>
      <c r="CZ780" s="9"/>
      <c r="DA780" s="9"/>
      <c r="DB780" s="9"/>
      <c r="DC780" s="9"/>
      <c r="DD780" s="9"/>
      <c r="DE780" s="9"/>
      <c r="DF780" s="9"/>
      <c r="DG780" s="9"/>
    </row>
    <row r="781" ht="13.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  <c r="BK781" s="9"/>
      <c r="BL781" s="9"/>
      <c r="BM781" s="9"/>
      <c r="BN781" s="9"/>
      <c r="BO781" s="9"/>
      <c r="BP781" s="9"/>
      <c r="BQ781" s="9"/>
      <c r="BR781" s="9"/>
      <c r="BS781" s="9"/>
      <c r="BT781" s="9"/>
      <c r="BU781" s="9"/>
      <c r="BV781" s="9"/>
      <c r="BW781" s="9"/>
      <c r="BX781" s="9"/>
      <c r="BY781" s="9"/>
      <c r="BZ781" s="9"/>
      <c r="CA781" s="9"/>
      <c r="CB781" s="9"/>
      <c r="CC781" s="9"/>
      <c r="CD781" s="9"/>
      <c r="CE781" s="9"/>
      <c r="CF781" s="9"/>
      <c r="CG781" s="9"/>
      <c r="CH781" s="9"/>
      <c r="CI781" s="9"/>
      <c r="CJ781" s="9"/>
      <c r="CK781" s="9"/>
      <c r="CL781" s="9"/>
      <c r="CM781" s="9"/>
      <c r="CN781" s="9"/>
      <c r="CO781" s="9"/>
      <c r="CP781" s="9"/>
      <c r="CQ781" s="9"/>
      <c r="CR781" s="9"/>
      <c r="CS781" s="9"/>
      <c r="CT781" s="9"/>
      <c r="CU781" s="9"/>
      <c r="CV781" s="9"/>
      <c r="CW781" s="9"/>
      <c r="CX781" s="9"/>
      <c r="CY781" s="9"/>
      <c r="CZ781" s="9"/>
      <c r="DA781" s="9"/>
      <c r="DB781" s="9"/>
      <c r="DC781" s="9"/>
      <c r="DD781" s="9"/>
      <c r="DE781" s="9"/>
      <c r="DF781" s="9"/>
      <c r="DG781" s="9"/>
    </row>
    <row r="782" ht="13.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  <c r="BK782" s="9"/>
      <c r="BL782" s="9"/>
      <c r="BM782" s="9"/>
      <c r="BN782" s="9"/>
      <c r="BO782" s="9"/>
      <c r="BP782" s="9"/>
      <c r="BQ782" s="9"/>
      <c r="BR782" s="9"/>
      <c r="BS782" s="9"/>
      <c r="BT782" s="9"/>
      <c r="BU782" s="9"/>
      <c r="BV782" s="9"/>
      <c r="BW782" s="9"/>
      <c r="BX782" s="9"/>
      <c r="BY782" s="9"/>
      <c r="BZ782" s="9"/>
      <c r="CA782" s="9"/>
      <c r="CB782" s="9"/>
      <c r="CC782" s="9"/>
      <c r="CD782" s="9"/>
      <c r="CE782" s="9"/>
      <c r="CF782" s="9"/>
      <c r="CG782" s="9"/>
      <c r="CH782" s="9"/>
      <c r="CI782" s="9"/>
      <c r="CJ782" s="9"/>
      <c r="CK782" s="9"/>
      <c r="CL782" s="9"/>
      <c r="CM782" s="9"/>
      <c r="CN782" s="9"/>
      <c r="CO782" s="9"/>
      <c r="CP782" s="9"/>
      <c r="CQ782" s="9"/>
      <c r="CR782" s="9"/>
      <c r="CS782" s="9"/>
      <c r="CT782" s="9"/>
      <c r="CU782" s="9"/>
      <c r="CV782" s="9"/>
      <c r="CW782" s="9"/>
      <c r="CX782" s="9"/>
      <c r="CY782" s="9"/>
      <c r="CZ782" s="9"/>
      <c r="DA782" s="9"/>
      <c r="DB782" s="9"/>
      <c r="DC782" s="9"/>
      <c r="DD782" s="9"/>
      <c r="DE782" s="9"/>
      <c r="DF782" s="9"/>
      <c r="DG782" s="9"/>
    </row>
    <row r="783" ht="13.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  <c r="BK783" s="9"/>
      <c r="BL783" s="9"/>
      <c r="BM783" s="9"/>
      <c r="BN783" s="9"/>
      <c r="BO783" s="9"/>
      <c r="BP783" s="9"/>
      <c r="BQ783" s="9"/>
      <c r="BR783" s="9"/>
      <c r="BS783" s="9"/>
      <c r="BT783" s="9"/>
      <c r="BU783" s="9"/>
      <c r="BV783" s="9"/>
      <c r="BW783" s="9"/>
      <c r="BX783" s="9"/>
      <c r="BY783" s="9"/>
      <c r="BZ783" s="9"/>
      <c r="CA783" s="9"/>
      <c r="CB783" s="9"/>
      <c r="CC783" s="9"/>
      <c r="CD783" s="9"/>
      <c r="CE783" s="9"/>
      <c r="CF783" s="9"/>
      <c r="CG783" s="9"/>
      <c r="CH783" s="9"/>
      <c r="CI783" s="9"/>
      <c r="CJ783" s="9"/>
      <c r="CK783" s="9"/>
      <c r="CL783" s="9"/>
      <c r="CM783" s="9"/>
      <c r="CN783" s="9"/>
      <c r="CO783" s="9"/>
      <c r="CP783" s="9"/>
      <c r="CQ783" s="9"/>
      <c r="CR783" s="9"/>
      <c r="CS783" s="9"/>
      <c r="CT783" s="9"/>
      <c r="CU783" s="9"/>
      <c r="CV783" s="9"/>
      <c r="CW783" s="9"/>
      <c r="CX783" s="9"/>
      <c r="CY783" s="9"/>
      <c r="CZ783" s="9"/>
      <c r="DA783" s="9"/>
      <c r="DB783" s="9"/>
      <c r="DC783" s="9"/>
      <c r="DD783" s="9"/>
      <c r="DE783" s="9"/>
      <c r="DF783" s="9"/>
      <c r="DG783" s="9"/>
    </row>
    <row r="784" ht="13.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  <c r="BK784" s="9"/>
      <c r="BL784" s="9"/>
      <c r="BM784" s="9"/>
      <c r="BN784" s="9"/>
      <c r="BO784" s="9"/>
      <c r="BP784" s="9"/>
      <c r="BQ784" s="9"/>
      <c r="BR784" s="9"/>
      <c r="BS784" s="9"/>
      <c r="BT784" s="9"/>
      <c r="BU784" s="9"/>
      <c r="BV784" s="9"/>
      <c r="BW784" s="9"/>
      <c r="BX784" s="9"/>
      <c r="BY784" s="9"/>
      <c r="BZ784" s="9"/>
      <c r="CA784" s="9"/>
      <c r="CB784" s="9"/>
      <c r="CC784" s="9"/>
      <c r="CD784" s="9"/>
      <c r="CE784" s="9"/>
      <c r="CF784" s="9"/>
      <c r="CG784" s="9"/>
      <c r="CH784" s="9"/>
      <c r="CI784" s="9"/>
      <c r="CJ784" s="9"/>
      <c r="CK784" s="9"/>
      <c r="CL784" s="9"/>
      <c r="CM784" s="9"/>
      <c r="CN784" s="9"/>
      <c r="CO784" s="9"/>
      <c r="CP784" s="9"/>
      <c r="CQ784" s="9"/>
      <c r="CR784" s="9"/>
      <c r="CS784" s="9"/>
      <c r="CT784" s="9"/>
      <c r="CU784" s="9"/>
      <c r="CV784" s="9"/>
      <c r="CW784" s="9"/>
      <c r="CX784" s="9"/>
      <c r="CY784" s="9"/>
      <c r="CZ784" s="9"/>
      <c r="DA784" s="9"/>
      <c r="DB784" s="9"/>
      <c r="DC784" s="9"/>
      <c r="DD784" s="9"/>
      <c r="DE784" s="9"/>
      <c r="DF784" s="9"/>
      <c r="DG784" s="9"/>
    </row>
    <row r="785" ht="13.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  <c r="BK785" s="9"/>
      <c r="BL785" s="9"/>
      <c r="BM785" s="9"/>
      <c r="BN785" s="9"/>
      <c r="BO785" s="9"/>
      <c r="BP785" s="9"/>
      <c r="BQ785" s="9"/>
      <c r="BR785" s="9"/>
      <c r="BS785" s="9"/>
      <c r="BT785" s="9"/>
      <c r="BU785" s="9"/>
      <c r="BV785" s="9"/>
      <c r="BW785" s="9"/>
      <c r="BX785" s="9"/>
      <c r="BY785" s="9"/>
      <c r="BZ785" s="9"/>
      <c r="CA785" s="9"/>
      <c r="CB785" s="9"/>
      <c r="CC785" s="9"/>
      <c r="CD785" s="9"/>
      <c r="CE785" s="9"/>
      <c r="CF785" s="9"/>
      <c r="CG785" s="9"/>
      <c r="CH785" s="9"/>
      <c r="CI785" s="9"/>
      <c r="CJ785" s="9"/>
      <c r="CK785" s="9"/>
      <c r="CL785" s="9"/>
      <c r="CM785" s="9"/>
      <c r="CN785" s="9"/>
      <c r="CO785" s="9"/>
      <c r="CP785" s="9"/>
      <c r="CQ785" s="9"/>
      <c r="CR785" s="9"/>
      <c r="CS785" s="9"/>
      <c r="CT785" s="9"/>
      <c r="CU785" s="9"/>
      <c r="CV785" s="9"/>
      <c r="CW785" s="9"/>
      <c r="CX785" s="9"/>
      <c r="CY785" s="9"/>
      <c r="CZ785" s="9"/>
      <c r="DA785" s="9"/>
      <c r="DB785" s="9"/>
      <c r="DC785" s="9"/>
      <c r="DD785" s="9"/>
      <c r="DE785" s="9"/>
      <c r="DF785" s="9"/>
      <c r="DG785" s="9"/>
    </row>
    <row r="786" ht="13.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  <c r="BK786" s="9"/>
      <c r="BL786" s="9"/>
      <c r="BM786" s="9"/>
      <c r="BN786" s="9"/>
      <c r="BO786" s="9"/>
      <c r="BP786" s="9"/>
      <c r="BQ786" s="9"/>
      <c r="BR786" s="9"/>
      <c r="BS786" s="9"/>
      <c r="BT786" s="9"/>
      <c r="BU786" s="9"/>
      <c r="BV786" s="9"/>
      <c r="BW786" s="9"/>
      <c r="BX786" s="9"/>
      <c r="BY786" s="9"/>
      <c r="BZ786" s="9"/>
      <c r="CA786" s="9"/>
      <c r="CB786" s="9"/>
      <c r="CC786" s="9"/>
      <c r="CD786" s="9"/>
      <c r="CE786" s="9"/>
      <c r="CF786" s="9"/>
      <c r="CG786" s="9"/>
      <c r="CH786" s="9"/>
      <c r="CI786" s="9"/>
      <c r="CJ786" s="9"/>
      <c r="CK786" s="9"/>
      <c r="CL786" s="9"/>
      <c r="CM786" s="9"/>
      <c r="CN786" s="9"/>
      <c r="CO786" s="9"/>
      <c r="CP786" s="9"/>
      <c r="CQ786" s="9"/>
      <c r="CR786" s="9"/>
      <c r="CS786" s="9"/>
      <c r="CT786" s="9"/>
      <c r="CU786" s="9"/>
      <c r="CV786" s="9"/>
      <c r="CW786" s="9"/>
      <c r="CX786" s="9"/>
      <c r="CY786" s="9"/>
      <c r="CZ786" s="9"/>
      <c r="DA786" s="9"/>
      <c r="DB786" s="9"/>
      <c r="DC786" s="9"/>
      <c r="DD786" s="9"/>
      <c r="DE786" s="9"/>
      <c r="DF786" s="9"/>
      <c r="DG786" s="9"/>
    </row>
    <row r="787" ht="13.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  <c r="BK787" s="9"/>
      <c r="BL787" s="9"/>
      <c r="BM787" s="9"/>
      <c r="BN787" s="9"/>
      <c r="BO787" s="9"/>
      <c r="BP787" s="9"/>
      <c r="BQ787" s="9"/>
      <c r="BR787" s="9"/>
      <c r="BS787" s="9"/>
      <c r="BT787" s="9"/>
      <c r="BU787" s="9"/>
      <c r="BV787" s="9"/>
      <c r="BW787" s="9"/>
      <c r="BX787" s="9"/>
      <c r="BY787" s="9"/>
      <c r="BZ787" s="9"/>
      <c r="CA787" s="9"/>
      <c r="CB787" s="9"/>
      <c r="CC787" s="9"/>
      <c r="CD787" s="9"/>
      <c r="CE787" s="9"/>
      <c r="CF787" s="9"/>
      <c r="CG787" s="9"/>
      <c r="CH787" s="9"/>
      <c r="CI787" s="9"/>
      <c r="CJ787" s="9"/>
      <c r="CK787" s="9"/>
      <c r="CL787" s="9"/>
      <c r="CM787" s="9"/>
      <c r="CN787" s="9"/>
      <c r="CO787" s="9"/>
      <c r="CP787" s="9"/>
      <c r="CQ787" s="9"/>
      <c r="CR787" s="9"/>
      <c r="CS787" s="9"/>
      <c r="CT787" s="9"/>
      <c r="CU787" s="9"/>
      <c r="CV787" s="9"/>
      <c r="CW787" s="9"/>
      <c r="CX787" s="9"/>
      <c r="CY787" s="9"/>
      <c r="CZ787" s="9"/>
      <c r="DA787" s="9"/>
      <c r="DB787" s="9"/>
      <c r="DC787" s="9"/>
      <c r="DD787" s="9"/>
      <c r="DE787" s="9"/>
      <c r="DF787" s="9"/>
      <c r="DG787" s="9"/>
    </row>
    <row r="788" ht="13.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  <c r="BG788" s="9"/>
      <c r="BH788" s="9"/>
      <c r="BI788" s="9"/>
      <c r="BJ788" s="9"/>
      <c r="BK788" s="9"/>
      <c r="BL788" s="9"/>
      <c r="BM788" s="9"/>
      <c r="BN788" s="9"/>
      <c r="BO788" s="9"/>
      <c r="BP788" s="9"/>
      <c r="BQ788" s="9"/>
      <c r="BR788" s="9"/>
      <c r="BS788" s="9"/>
      <c r="BT788" s="9"/>
      <c r="BU788" s="9"/>
      <c r="BV788" s="9"/>
      <c r="BW788" s="9"/>
      <c r="BX788" s="9"/>
      <c r="BY788" s="9"/>
      <c r="BZ788" s="9"/>
      <c r="CA788" s="9"/>
      <c r="CB788" s="9"/>
      <c r="CC788" s="9"/>
      <c r="CD788" s="9"/>
      <c r="CE788" s="9"/>
      <c r="CF788" s="9"/>
      <c r="CG788" s="9"/>
      <c r="CH788" s="9"/>
      <c r="CI788" s="9"/>
      <c r="CJ788" s="9"/>
      <c r="CK788" s="9"/>
      <c r="CL788" s="9"/>
      <c r="CM788" s="9"/>
      <c r="CN788" s="9"/>
      <c r="CO788" s="9"/>
      <c r="CP788" s="9"/>
      <c r="CQ788" s="9"/>
      <c r="CR788" s="9"/>
      <c r="CS788" s="9"/>
      <c r="CT788" s="9"/>
      <c r="CU788" s="9"/>
      <c r="CV788" s="9"/>
      <c r="CW788" s="9"/>
      <c r="CX788" s="9"/>
      <c r="CY788" s="9"/>
      <c r="CZ788" s="9"/>
      <c r="DA788" s="9"/>
      <c r="DB788" s="9"/>
      <c r="DC788" s="9"/>
      <c r="DD788" s="9"/>
      <c r="DE788" s="9"/>
      <c r="DF788" s="9"/>
      <c r="DG788" s="9"/>
    </row>
    <row r="789" ht="13.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  <c r="BG789" s="9"/>
      <c r="BH789" s="9"/>
      <c r="BI789" s="9"/>
      <c r="BJ789" s="9"/>
      <c r="BK789" s="9"/>
      <c r="BL789" s="9"/>
      <c r="BM789" s="9"/>
      <c r="BN789" s="9"/>
      <c r="BO789" s="9"/>
      <c r="BP789" s="9"/>
      <c r="BQ789" s="9"/>
      <c r="BR789" s="9"/>
      <c r="BS789" s="9"/>
      <c r="BT789" s="9"/>
      <c r="BU789" s="9"/>
      <c r="BV789" s="9"/>
      <c r="BW789" s="9"/>
      <c r="BX789" s="9"/>
      <c r="BY789" s="9"/>
      <c r="BZ789" s="9"/>
      <c r="CA789" s="9"/>
      <c r="CB789" s="9"/>
      <c r="CC789" s="9"/>
      <c r="CD789" s="9"/>
      <c r="CE789" s="9"/>
      <c r="CF789" s="9"/>
      <c r="CG789" s="9"/>
      <c r="CH789" s="9"/>
      <c r="CI789" s="9"/>
      <c r="CJ789" s="9"/>
      <c r="CK789" s="9"/>
      <c r="CL789" s="9"/>
      <c r="CM789" s="9"/>
      <c r="CN789" s="9"/>
      <c r="CO789" s="9"/>
      <c r="CP789" s="9"/>
      <c r="CQ789" s="9"/>
      <c r="CR789" s="9"/>
      <c r="CS789" s="9"/>
      <c r="CT789" s="9"/>
      <c r="CU789" s="9"/>
      <c r="CV789" s="9"/>
      <c r="CW789" s="9"/>
      <c r="CX789" s="9"/>
      <c r="CY789" s="9"/>
      <c r="CZ789" s="9"/>
      <c r="DA789" s="9"/>
      <c r="DB789" s="9"/>
      <c r="DC789" s="9"/>
      <c r="DD789" s="9"/>
      <c r="DE789" s="9"/>
      <c r="DF789" s="9"/>
      <c r="DG789" s="9"/>
    </row>
    <row r="790" ht="13.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  <c r="BK790" s="9"/>
      <c r="BL790" s="9"/>
      <c r="BM790" s="9"/>
      <c r="BN790" s="9"/>
      <c r="BO790" s="9"/>
      <c r="BP790" s="9"/>
      <c r="BQ790" s="9"/>
      <c r="BR790" s="9"/>
      <c r="BS790" s="9"/>
      <c r="BT790" s="9"/>
      <c r="BU790" s="9"/>
      <c r="BV790" s="9"/>
      <c r="BW790" s="9"/>
      <c r="BX790" s="9"/>
      <c r="BY790" s="9"/>
      <c r="BZ790" s="9"/>
      <c r="CA790" s="9"/>
      <c r="CB790" s="9"/>
      <c r="CC790" s="9"/>
      <c r="CD790" s="9"/>
      <c r="CE790" s="9"/>
      <c r="CF790" s="9"/>
      <c r="CG790" s="9"/>
      <c r="CH790" s="9"/>
      <c r="CI790" s="9"/>
      <c r="CJ790" s="9"/>
      <c r="CK790" s="9"/>
      <c r="CL790" s="9"/>
      <c r="CM790" s="9"/>
      <c r="CN790" s="9"/>
      <c r="CO790" s="9"/>
      <c r="CP790" s="9"/>
      <c r="CQ790" s="9"/>
      <c r="CR790" s="9"/>
      <c r="CS790" s="9"/>
      <c r="CT790" s="9"/>
      <c r="CU790" s="9"/>
      <c r="CV790" s="9"/>
      <c r="CW790" s="9"/>
      <c r="CX790" s="9"/>
      <c r="CY790" s="9"/>
      <c r="CZ790" s="9"/>
      <c r="DA790" s="9"/>
      <c r="DB790" s="9"/>
      <c r="DC790" s="9"/>
      <c r="DD790" s="9"/>
      <c r="DE790" s="9"/>
      <c r="DF790" s="9"/>
      <c r="DG790" s="9"/>
    </row>
    <row r="791" ht="13.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  <c r="BK791" s="9"/>
      <c r="BL791" s="9"/>
      <c r="BM791" s="9"/>
      <c r="BN791" s="9"/>
      <c r="BO791" s="9"/>
      <c r="BP791" s="9"/>
      <c r="BQ791" s="9"/>
      <c r="BR791" s="9"/>
      <c r="BS791" s="9"/>
      <c r="BT791" s="9"/>
      <c r="BU791" s="9"/>
      <c r="BV791" s="9"/>
      <c r="BW791" s="9"/>
      <c r="BX791" s="9"/>
      <c r="BY791" s="9"/>
      <c r="BZ791" s="9"/>
      <c r="CA791" s="9"/>
      <c r="CB791" s="9"/>
      <c r="CC791" s="9"/>
      <c r="CD791" s="9"/>
      <c r="CE791" s="9"/>
      <c r="CF791" s="9"/>
      <c r="CG791" s="9"/>
      <c r="CH791" s="9"/>
      <c r="CI791" s="9"/>
      <c r="CJ791" s="9"/>
      <c r="CK791" s="9"/>
      <c r="CL791" s="9"/>
      <c r="CM791" s="9"/>
      <c r="CN791" s="9"/>
      <c r="CO791" s="9"/>
      <c r="CP791" s="9"/>
      <c r="CQ791" s="9"/>
      <c r="CR791" s="9"/>
      <c r="CS791" s="9"/>
      <c r="CT791" s="9"/>
      <c r="CU791" s="9"/>
      <c r="CV791" s="9"/>
      <c r="CW791" s="9"/>
      <c r="CX791" s="9"/>
      <c r="CY791" s="9"/>
      <c r="CZ791" s="9"/>
      <c r="DA791" s="9"/>
      <c r="DB791" s="9"/>
      <c r="DC791" s="9"/>
      <c r="DD791" s="9"/>
      <c r="DE791" s="9"/>
      <c r="DF791" s="9"/>
      <c r="DG791" s="9"/>
    </row>
    <row r="792" ht="13.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  <c r="BK792" s="9"/>
      <c r="BL792" s="9"/>
      <c r="BM792" s="9"/>
      <c r="BN792" s="9"/>
      <c r="BO792" s="9"/>
      <c r="BP792" s="9"/>
      <c r="BQ792" s="9"/>
      <c r="BR792" s="9"/>
      <c r="BS792" s="9"/>
      <c r="BT792" s="9"/>
      <c r="BU792" s="9"/>
      <c r="BV792" s="9"/>
      <c r="BW792" s="9"/>
      <c r="BX792" s="9"/>
      <c r="BY792" s="9"/>
      <c r="BZ792" s="9"/>
      <c r="CA792" s="9"/>
      <c r="CB792" s="9"/>
      <c r="CC792" s="9"/>
      <c r="CD792" s="9"/>
      <c r="CE792" s="9"/>
      <c r="CF792" s="9"/>
      <c r="CG792" s="9"/>
      <c r="CH792" s="9"/>
      <c r="CI792" s="9"/>
      <c r="CJ792" s="9"/>
      <c r="CK792" s="9"/>
      <c r="CL792" s="9"/>
      <c r="CM792" s="9"/>
      <c r="CN792" s="9"/>
      <c r="CO792" s="9"/>
      <c r="CP792" s="9"/>
      <c r="CQ792" s="9"/>
      <c r="CR792" s="9"/>
      <c r="CS792" s="9"/>
      <c r="CT792" s="9"/>
      <c r="CU792" s="9"/>
      <c r="CV792" s="9"/>
      <c r="CW792" s="9"/>
      <c r="CX792" s="9"/>
      <c r="CY792" s="9"/>
      <c r="CZ792" s="9"/>
      <c r="DA792" s="9"/>
      <c r="DB792" s="9"/>
      <c r="DC792" s="9"/>
      <c r="DD792" s="9"/>
      <c r="DE792" s="9"/>
      <c r="DF792" s="9"/>
      <c r="DG792" s="9"/>
    </row>
    <row r="793" ht="13.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  <c r="BK793" s="9"/>
      <c r="BL793" s="9"/>
      <c r="BM793" s="9"/>
      <c r="BN793" s="9"/>
      <c r="BO793" s="9"/>
      <c r="BP793" s="9"/>
      <c r="BQ793" s="9"/>
      <c r="BR793" s="9"/>
      <c r="BS793" s="9"/>
      <c r="BT793" s="9"/>
      <c r="BU793" s="9"/>
      <c r="BV793" s="9"/>
      <c r="BW793" s="9"/>
      <c r="BX793" s="9"/>
      <c r="BY793" s="9"/>
      <c r="BZ793" s="9"/>
      <c r="CA793" s="9"/>
      <c r="CB793" s="9"/>
      <c r="CC793" s="9"/>
      <c r="CD793" s="9"/>
      <c r="CE793" s="9"/>
      <c r="CF793" s="9"/>
      <c r="CG793" s="9"/>
      <c r="CH793" s="9"/>
      <c r="CI793" s="9"/>
      <c r="CJ793" s="9"/>
      <c r="CK793" s="9"/>
      <c r="CL793" s="9"/>
      <c r="CM793" s="9"/>
      <c r="CN793" s="9"/>
      <c r="CO793" s="9"/>
      <c r="CP793" s="9"/>
      <c r="CQ793" s="9"/>
      <c r="CR793" s="9"/>
      <c r="CS793" s="9"/>
      <c r="CT793" s="9"/>
      <c r="CU793" s="9"/>
      <c r="CV793" s="9"/>
      <c r="CW793" s="9"/>
      <c r="CX793" s="9"/>
      <c r="CY793" s="9"/>
      <c r="CZ793" s="9"/>
      <c r="DA793" s="9"/>
      <c r="DB793" s="9"/>
      <c r="DC793" s="9"/>
      <c r="DD793" s="9"/>
      <c r="DE793" s="9"/>
      <c r="DF793" s="9"/>
      <c r="DG793" s="9"/>
    </row>
    <row r="794" ht="13.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  <c r="BG794" s="9"/>
      <c r="BH794" s="9"/>
      <c r="BI794" s="9"/>
      <c r="BJ794" s="9"/>
      <c r="BK794" s="9"/>
      <c r="BL794" s="9"/>
      <c r="BM794" s="9"/>
      <c r="BN794" s="9"/>
      <c r="BO794" s="9"/>
      <c r="BP794" s="9"/>
      <c r="BQ794" s="9"/>
      <c r="BR794" s="9"/>
      <c r="BS794" s="9"/>
      <c r="BT794" s="9"/>
      <c r="BU794" s="9"/>
      <c r="BV794" s="9"/>
      <c r="BW794" s="9"/>
      <c r="BX794" s="9"/>
      <c r="BY794" s="9"/>
      <c r="BZ794" s="9"/>
      <c r="CA794" s="9"/>
      <c r="CB794" s="9"/>
      <c r="CC794" s="9"/>
      <c r="CD794" s="9"/>
      <c r="CE794" s="9"/>
      <c r="CF794" s="9"/>
      <c r="CG794" s="9"/>
      <c r="CH794" s="9"/>
      <c r="CI794" s="9"/>
      <c r="CJ794" s="9"/>
      <c r="CK794" s="9"/>
      <c r="CL794" s="9"/>
      <c r="CM794" s="9"/>
      <c r="CN794" s="9"/>
      <c r="CO794" s="9"/>
      <c r="CP794" s="9"/>
      <c r="CQ794" s="9"/>
      <c r="CR794" s="9"/>
      <c r="CS794" s="9"/>
      <c r="CT794" s="9"/>
      <c r="CU794" s="9"/>
      <c r="CV794" s="9"/>
      <c r="CW794" s="9"/>
      <c r="CX794" s="9"/>
      <c r="CY794" s="9"/>
      <c r="CZ794" s="9"/>
      <c r="DA794" s="9"/>
      <c r="DB794" s="9"/>
      <c r="DC794" s="9"/>
      <c r="DD794" s="9"/>
      <c r="DE794" s="9"/>
      <c r="DF794" s="9"/>
      <c r="DG794" s="9"/>
    </row>
    <row r="795" ht="13.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  <c r="BG795" s="9"/>
      <c r="BH795" s="9"/>
      <c r="BI795" s="9"/>
      <c r="BJ795" s="9"/>
      <c r="BK795" s="9"/>
      <c r="BL795" s="9"/>
      <c r="BM795" s="9"/>
      <c r="BN795" s="9"/>
      <c r="BO795" s="9"/>
      <c r="BP795" s="9"/>
      <c r="BQ795" s="9"/>
      <c r="BR795" s="9"/>
      <c r="BS795" s="9"/>
      <c r="BT795" s="9"/>
      <c r="BU795" s="9"/>
      <c r="BV795" s="9"/>
      <c r="BW795" s="9"/>
      <c r="BX795" s="9"/>
      <c r="BY795" s="9"/>
      <c r="BZ795" s="9"/>
      <c r="CA795" s="9"/>
      <c r="CB795" s="9"/>
      <c r="CC795" s="9"/>
      <c r="CD795" s="9"/>
      <c r="CE795" s="9"/>
      <c r="CF795" s="9"/>
      <c r="CG795" s="9"/>
      <c r="CH795" s="9"/>
      <c r="CI795" s="9"/>
      <c r="CJ795" s="9"/>
      <c r="CK795" s="9"/>
      <c r="CL795" s="9"/>
      <c r="CM795" s="9"/>
      <c r="CN795" s="9"/>
      <c r="CO795" s="9"/>
      <c r="CP795" s="9"/>
      <c r="CQ795" s="9"/>
      <c r="CR795" s="9"/>
      <c r="CS795" s="9"/>
      <c r="CT795" s="9"/>
      <c r="CU795" s="9"/>
      <c r="CV795" s="9"/>
      <c r="CW795" s="9"/>
      <c r="CX795" s="9"/>
      <c r="CY795" s="9"/>
      <c r="CZ795" s="9"/>
      <c r="DA795" s="9"/>
      <c r="DB795" s="9"/>
      <c r="DC795" s="9"/>
      <c r="DD795" s="9"/>
      <c r="DE795" s="9"/>
      <c r="DF795" s="9"/>
      <c r="DG795" s="9"/>
    </row>
    <row r="796" ht="13.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  <c r="BK796" s="9"/>
      <c r="BL796" s="9"/>
      <c r="BM796" s="9"/>
      <c r="BN796" s="9"/>
      <c r="BO796" s="9"/>
      <c r="BP796" s="9"/>
      <c r="BQ796" s="9"/>
      <c r="BR796" s="9"/>
      <c r="BS796" s="9"/>
      <c r="BT796" s="9"/>
      <c r="BU796" s="9"/>
      <c r="BV796" s="9"/>
      <c r="BW796" s="9"/>
      <c r="BX796" s="9"/>
      <c r="BY796" s="9"/>
      <c r="BZ796" s="9"/>
      <c r="CA796" s="9"/>
      <c r="CB796" s="9"/>
      <c r="CC796" s="9"/>
      <c r="CD796" s="9"/>
      <c r="CE796" s="9"/>
      <c r="CF796" s="9"/>
      <c r="CG796" s="9"/>
      <c r="CH796" s="9"/>
      <c r="CI796" s="9"/>
      <c r="CJ796" s="9"/>
      <c r="CK796" s="9"/>
      <c r="CL796" s="9"/>
      <c r="CM796" s="9"/>
      <c r="CN796" s="9"/>
      <c r="CO796" s="9"/>
      <c r="CP796" s="9"/>
      <c r="CQ796" s="9"/>
      <c r="CR796" s="9"/>
      <c r="CS796" s="9"/>
      <c r="CT796" s="9"/>
      <c r="CU796" s="9"/>
      <c r="CV796" s="9"/>
      <c r="CW796" s="9"/>
      <c r="CX796" s="9"/>
      <c r="CY796" s="9"/>
      <c r="CZ796" s="9"/>
      <c r="DA796" s="9"/>
      <c r="DB796" s="9"/>
      <c r="DC796" s="9"/>
      <c r="DD796" s="9"/>
      <c r="DE796" s="9"/>
      <c r="DF796" s="9"/>
      <c r="DG796" s="9"/>
    </row>
    <row r="797" ht="13.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  <c r="BK797" s="9"/>
      <c r="BL797" s="9"/>
      <c r="BM797" s="9"/>
      <c r="BN797" s="9"/>
      <c r="BO797" s="9"/>
      <c r="BP797" s="9"/>
      <c r="BQ797" s="9"/>
      <c r="BR797" s="9"/>
      <c r="BS797" s="9"/>
      <c r="BT797" s="9"/>
      <c r="BU797" s="9"/>
      <c r="BV797" s="9"/>
      <c r="BW797" s="9"/>
      <c r="BX797" s="9"/>
      <c r="BY797" s="9"/>
      <c r="BZ797" s="9"/>
      <c r="CA797" s="9"/>
      <c r="CB797" s="9"/>
      <c r="CC797" s="9"/>
      <c r="CD797" s="9"/>
      <c r="CE797" s="9"/>
      <c r="CF797" s="9"/>
      <c r="CG797" s="9"/>
      <c r="CH797" s="9"/>
      <c r="CI797" s="9"/>
      <c r="CJ797" s="9"/>
      <c r="CK797" s="9"/>
      <c r="CL797" s="9"/>
      <c r="CM797" s="9"/>
      <c r="CN797" s="9"/>
      <c r="CO797" s="9"/>
      <c r="CP797" s="9"/>
      <c r="CQ797" s="9"/>
      <c r="CR797" s="9"/>
      <c r="CS797" s="9"/>
      <c r="CT797" s="9"/>
      <c r="CU797" s="9"/>
      <c r="CV797" s="9"/>
      <c r="CW797" s="9"/>
      <c r="CX797" s="9"/>
      <c r="CY797" s="9"/>
      <c r="CZ797" s="9"/>
      <c r="DA797" s="9"/>
      <c r="DB797" s="9"/>
      <c r="DC797" s="9"/>
      <c r="DD797" s="9"/>
      <c r="DE797" s="9"/>
      <c r="DF797" s="9"/>
      <c r="DG797" s="9"/>
    </row>
    <row r="798" ht="13.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  <c r="BK798" s="9"/>
      <c r="BL798" s="9"/>
      <c r="BM798" s="9"/>
      <c r="BN798" s="9"/>
      <c r="BO798" s="9"/>
      <c r="BP798" s="9"/>
      <c r="BQ798" s="9"/>
      <c r="BR798" s="9"/>
      <c r="BS798" s="9"/>
      <c r="BT798" s="9"/>
      <c r="BU798" s="9"/>
      <c r="BV798" s="9"/>
      <c r="BW798" s="9"/>
      <c r="BX798" s="9"/>
      <c r="BY798" s="9"/>
      <c r="BZ798" s="9"/>
      <c r="CA798" s="9"/>
      <c r="CB798" s="9"/>
      <c r="CC798" s="9"/>
      <c r="CD798" s="9"/>
      <c r="CE798" s="9"/>
      <c r="CF798" s="9"/>
      <c r="CG798" s="9"/>
      <c r="CH798" s="9"/>
      <c r="CI798" s="9"/>
      <c r="CJ798" s="9"/>
      <c r="CK798" s="9"/>
      <c r="CL798" s="9"/>
      <c r="CM798" s="9"/>
      <c r="CN798" s="9"/>
      <c r="CO798" s="9"/>
      <c r="CP798" s="9"/>
      <c r="CQ798" s="9"/>
      <c r="CR798" s="9"/>
      <c r="CS798" s="9"/>
      <c r="CT798" s="9"/>
      <c r="CU798" s="9"/>
      <c r="CV798" s="9"/>
      <c r="CW798" s="9"/>
      <c r="CX798" s="9"/>
      <c r="CY798" s="9"/>
      <c r="CZ798" s="9"/>
      <c r="DA798" s="9"/>
      <c r="DB798" s="9"/>
      <c r="DC798" s="9"/>
      <c r="DD798" s="9"/>
      <c r="DE798" s="9"/>
      <c r="DF798" s="9"/>
      <c r="DG798" s="9"/>
    </row>
    <row r="799" ht="13.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  <c r="BK799" s="9"/>
      <c r="BL799" s="9"/>
      <c r="BM799" s="9"/>
      <c r="BN799" s="9"/>
      <c r="BO799" s="9"/>
      <c r="BP799" s="9"/>
      <c r="BQ799" s="9"/>
      <c r="BR799" s="9"/>
      <c r="BS799" s="9"/>
      <c r="BT799" s="9"/>
      <c r="BU799" s="9"/>
      <c r="BV799" s="9"/>
      <c r="BW799" s="9"/>
      <c r="BX799" s="9"/>
      <c r="BY799" s="9"/>
      <c r="BZ799" s="9"/>
      <c r="CA799" s="9"/>
      <c r="CB799" s="9"/>
      <c r="CC799" s="9"/>
      <c r="CD799" s="9"/>
      <c r="CE799" s="9"/>
      <c r="CF799" s="9"/>
      <c r="CG799" s="9"/>
      <c r="CH799" s="9"/>
      <c r="CI799" s="9"/>
      <c r="CJ799" s="9"/>
      <c r="CK799" s="9"/>
      <c r="CL799" s="9"/>
      <c r="CM799" s="9"/>
      <c r="CN799" s="9"/>
      <c r="CO799" s="9"/>
      <c r="CP799" s="9"/>
      <c r="CQ799" s="9"/>
      <c r="CR799" s="9"/>
      <c r="CS799" s="9"/>
      <c r="CT799" s="9"/>
      <c r="CU799" s="9"/>
      <c r="CV799" s="9"/>
      <c r="CW799" s="9"/>
      <c r="CX799" s="9"/>
      <c r="CY799" s="9"/>
      <c r="CZ799" s="9"/>
      <c r="DA799" s="9"/>
      <c r="DB799" s="9"/>
      <c r="DC799" s="9"/>
      <c r="DD799" s="9"/>
      <c r="DE799" s="9"/>
      <c r="DF799" s="9"/>
      <c r="DG799" s="9"/>
    </row>
    <row r="800" ht="13.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  <c r="BK800" s="9"/>
      <c r="BL800" s="9"/>
      <c r="BM800" s="9"/>
      <c r="BN800" s="9"/>
      <c r="BO800" s="9"/>
      <c r="BP800" s="9"/>
      <c r="BQ800" s="9"/>
      <c r="BR800" s="9"/>
      <c r="BS800" s="9"/>
      <c r="BT800" s="9"/>
      <c r="BU800" s="9"/>
      <c r="BV800" s="9"/>
      <c r="BW800" s="9"/>
      <c r="BX800" s="9"/>
      <c r="BY800" s="9"/>
      <c r="BZ800" s="9"/>
      <c r="CA800" s="9"/>
      <c r="CB800" s="9"/>
      <c r="CC800" s="9"/>
      <c r="CD800" s="9"/>
      <c r="CE800" s="9"/>
      <c r="CF800" s="9"/>
      <c r="CG800" s="9"/>
      <c r="CH800" s="9"/>
      <c r="CI800" s="9"/>
      <c r="CJ800" s="9"/>
      <c r="CK800" s="9"/>
      <c r="CL800" s="9"/>
      <c r="CM800" s="9"/>
      <c r="CN800" s="9"/>
      <c r="CO800" s="9"/>
      <c r="CP800" s="9"/>
      <c r="CQ800" s="9"/>
      <c r="CR800" s="9"/>
      <c r="CS800" s="9"/>
      <c r="CT800" s="9"/>
      <c r="CU800" s="9"/>
      <c r="CV800" s="9"/>
      <c r="CW800" s="9"/>
      <c r="CX800" s="9"/>
      <c r="CY800" s="9"/>
      <c r="CZ800" s="9"/>
      <c r="DA800" s="9"/>
      <c r="DB800" s="9"/>
      <c r="DC800" s="9"/>
      <c r="DD800" s="9"/>
      <c r="DE800" s="9"/>
      <c r="DF800" s="9"/>
      <c r="DG800" s="9"/>
    </row>
    <row r="801" ht="13.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  <c r="BK801" s="9"/>
      <c r="BL801" s="9"/>
      <c r="BM801" s="9"/>
      <c r="BN801" s="9"/>
      <c r="BO801" s="9"/>
      <c r="BP801" s="9"/>
      <c r="BQ801" s="9"/>
      <c r="BR801" s="9"/>
      <c r="BS801" s="9"/>
      <c r="BT801" s="9"/>
      <c r="BU801" s="9"/>
      <c r="BV801" s="9"/>
      <c r="BW801" s="9"/>
      <c r="BX801" s="9"/>
      <c r="BY801" s="9"/>
      <c r="BZ801" s="9"/>
      <c r="CA801" s="9"/>
      <c r="CB801" s="9"/>
      <c r="CC801" s="9"/>
      <c r="CD801" s="9"/>
      <c r="CE801" s="9"/>
      <c r="CF801" s="9"/>
      <c r="CG801" s="9"/>
      <c r="CH801" s="9"/>
      <c r="CI801" s="9"/>
      <c r="CJ801" s="9"/>
      <c r="CK801" s="9"/>
      <c r="CL801" s="9"/>
      <c r="CM801" s="9"/>
      <c r="CN801" s="9"/>
      <c r="CO801" s="9"/>
      <c r="CP801" s="9"/>
      <c r="CQ801" s="9"/>
      <c r="CR801" s="9"/>
      <c r="CS801" s="9"/>
      <c r="CT801" s="9"/>
      <c r="CU801" s="9"/>
      <c r="CV801" s="9"/>
      <c r="CW801" s="9"/>
      <c r="CX801" s="9"/>
      <c r="CY801" s="9"/>
      <c r="CZ801" s="9"/>
      <c r="DA801" s="9"/>
      <c r="DB801" s="9"/>
      <c r="DC801" s="9"/>
      <c r="DD801" s="9"/>
      <c r="DE801" s="9"/>
      <c r="DF801" s="9"/>
      <c r="DG801" s="9"/>
    </row>
    <row r="802" ht="13.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  <c r="BG802" s="9"/>
      <c r="BH802" s="9"/>
      <c r="BI802" s="9"/>
      <c r="BJ802" s="9"/>
      <c r="BK802" s="9"/>
      <c r="BL802" s="9"/>
      <c r="BM802" s="9"/>
      <c r="BN802" s="9"/>
      <c r="BO802" s="9"/>
      <c r="BP802" s="9"/>
      <c r="BQ802" s="9"/>
      <c r="BR802" s="9"/>
      <c r="BS802" s="9"/>
      <c r="BT802" s="9"/>
      <c r="BU802" s="9"/>
      <c r="BV802" s="9"/>
      <c r="BW802" s="9"/>
      <c r="BX802" s="9"/>
      <c r="BY802" s="9"/>
      <c r="BZ802" s="9"/>
      <c r="CA802" s="9"/>
      <c r="CB802" s="9"/>
      <c r="CC802" s="9"/>
      <c r="CD802" s="9"/>
      <c r="CE802" s="9"/>
      <c r="CF802" s="9"/>
      <c r="CG802" s="9"/>
      <c r="CH802" s="9"/>
      <c r="CI802" s="9"/>
      <c r="CJ802" s="9"/>
      <c r="CK802" s="9"/>
      <c r="CL802" s="9"/>
      <c r="CM802" s="9"/>
      <c r="CN802" s="9"/>
      <c r="CO802" s="9"/>
      <c r="CP802" s="9"/>
      <c r="CQ802" s="9"/>
      <c r="CR802" s="9"/>
      <c r="CS802" s="9"/>
      <c r="CT802" s="9"/>
      <c r="CU802" s="9"/>
      <c r="CV802" s="9"/>
      <c r="CW802" s="9"/>
      <c r="CX802" s="9"/>
      <c r="CY802" s="9"/>
      <c r="CZ802" s="9"/>
      <c r="DA802" s="9"/>
      <c r="DB802" s="9"/>
      <c r="DC802" s="9"/>
      <c r="DD802" s="9"/>
      <c r="DE802" s="9"/>
      <c r="DF802" s="9"/>
      <c r="DG802" s="9"/>
    </row>
    <row r="803" ht="13.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  <c r="BG803" s="9"/>
      <c r="BH803" s="9"/>
      <c r="BI803" s="9"/>
      <c r="BJ803" s="9"/>
      <c r="BK803" s="9"/>
      <c r="BL803" s="9"/>
      <c r="BM803" s="9"/>
      <c r="BN803" s="9"/>
      <c r="BO803" s="9"/>
      <c r="BP803" s="9"/>
      <c r="BQ803" s="9"/>
      <c r="BR803" s="9"/>
      <c r="BS803" s="9"/>
      <c r="BT803" s="9"/>
      <c r="BU803" s="9"/>
      <c r="BV803" s="9"/>
      <c r="BW803" s="9"/>
      <c r="BX803" s="9"/>
      <c r="BY803" s="9"/>
      <c r="BZ803" s="9"/>
      <c r="CA803" s="9"/>
      <c r="CB803" s="9"/>
      <c r="CC803" s="9"/>
      <c r="CD803" s="9"/>
      <c r="CE803" s="9"/>
      <c r="CF803" s="9"/>
      <c r="CG803" s="9"/>
      <c r="CH803" s="9"/>
      <c r="CI803" s="9"/>
      <c r="CJ803" s="9"/>
      <c r="CK803" s="9"/>
      <c r="CL803" s="9"/>
      <c r="CM803" s="9"/>
      <c r="CN803" s="9"/>
      <c r="CO803" s="9"/>
      <c r="CP803" s="9"/>
      <c r="CQ803" s="9"/>
      <c r="CR803" s="9"/>
      <c r="CS803" s="9"/>
      <c r="CT803" s="9"/>
      <c r="CU803" s="9"/>
      <c r="CV803" s="9"/>
      <c r="CW803" s="9"/>
      <c r="CX803" s="9"/>
      <c r="CY803" s="9"/>
      <c r="CZ803" s="9"/>
      <c r="DA803" s="9"/>
      <c r="DB803" s="9"/>
      <c r="DC803" s="9"/>
      <c r="DD803" s="9"/>
      <c r="DE803" s="9"/>
      <c r="DF803" s="9"/>
      <c r="DG803" s="9"/>
    </row>
    <row r="804" ht="13.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  <c r="BG804" s="9"/>
      <c r="BH804" s="9"/>
      <c r="BI804" s="9"/>
      <c r="BJ804" s="9"/>
      <c r="BK804" s="9"/>
      <c r="BL804" s="9"/>
      <c r="BM804" s="9"/>
      <c r="BN804" s="9"/>
      <c r="BO804" s="9"/>
      <c r="BP804" s="9"/>
      <c r="BQ804" s="9"/>
      <c r="BR804" s="9"/>
      <c r="BS804" s="9"/>
      <c r="BT804" s="9"/>
      <c r="BU804" s="9"/>
      <c r="BV804" s="9"/>
      <c r="BW804" s="9"/>
      <c r="BX804" s="9"/>
      <c r="BY804" s="9"/>
      <c r="BZ804" s="9"/>
      <c r="CA804" s="9"/>
      <c r="CB804" s="9"/>
      <c r="CC804" s="9"/>
      <c r="CD804" s="9"/>
      <c r="CE804" s="9"/>
      <c r="CF804" s="9"/>
      <c r="CG804" s="9"/>
      <c r="CH804" s="9"/>
      <c r="CI804" s="9"/>
      <c r="CJ804" s="9"/>
      <c r="CK804" s="9"/>
      <c r="CL804" s="9"/>
      <c r="CM804" s="9"/>
      <c r="CN804" s="9"/>
      <c r="CO804" s="9"/>
      <c r="CP804" s="9"/>
      <c r="CQ804" s="9"/>
      <c r="CR804" s="9"/>
      <c r="CS804" s="9"/>
      <c r="CT804" s="9"/>
      <c r="CU804" s="9"/>
      <c r="CV804" s="9"/>
      <c r="CW804" s="9"/>
      <c r="CX804" s="9"/>
      <c r="CY804" s="9"/>
      <c r="CZ804" s="9"/>
      <c r="DA804" s="9"/>
      <c r="DB804" s="9"/>
      <c r="DC804" s="9"/>
      <c r="DD804" s="9"/>
      <c r="DE804" s="9"/>
      <c r="DF804" s="9"/>
      <c r="DG804" s="9"/>
    </row>
    <row r="805" ht="13.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  <c r="BG805" s="9"/>
      <c r="BH805" s="9"/>
      <c r="BI805" s="9"/>
      <c r="BJ805" s="9"/>
      <c r="BK805" s="9"/>
      <c r="BL805" s="9"/>
      <c r="BM805" s="9"/>
      <c r="BN805" s="9"/>
      <c r="BO805" s="9"/>
      <c r="BP805" s="9"/>
      <c r="BQ805" s="9"/>
      <c r="BR805" s="9"/>
      <c r="BS805" s="9"/>
      <c r="BT805" s="9"/>
      <c r="BU805" s="9"/>
      <c r="BV805" s="9"/>
      <c r="BW805" s="9"/>
      <c r="BX805" s="9"/>
      <c r="BY805" s="9"/>
      <c r="BZ805" s="9"/>
      <c r="CA805" s="9"/>
      <c r="CB805" s="9"/>
      <c r="CC805" s="9"/>
      <c r="CD805" s="9"/>
      <c r="CE805" s="9"/>
      <c r="CF805" s="9"/>
      <c r="CG805" s="9"/>
      <c r="CH805" s="9"/>
      <c r="CI805" s="9"/>
      <c r="CJ805" s="9"/>
      <c r="CK805" s="9"/>
      <c r="CL805" s="9"/>
      <c r="CM805" s="9"/>
      <c r="CN805" s="9"/>
      <c r="CO805" s="9"/>
      <c r="CP805" s="9"/>
      <c r="CQ805" s="9"/>
      <c r="CR805" s="9"/>
      <c r="CS805" s="9"/>
      <c r="CT805" s="9"/>
      <c r="CU805" s="9"/>
      <c r="CV805" s="9"/>
      <c r="CW805" s="9"/>
      <c r="CX805" s="9"/>
      <c r="CY805" s="9"/>
      <c r="CZ805" s="9"/>
      <c r="DA805" s="9"/>
      <c r="DB805" s="9"/>
      <c r="DC805" s="9"/>
      <c r="DD805" s="9"/>
      <c r="DE805" s="9"/>
      <c r="DF805" s="9"/>
      <c r="DG805" s="9"/>
    </row>
    <row r="806" ht="13.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  <c r="BK806" s="9"/>
      <c r="BL806" s="9"/>
      <c r="BM806" s="9"/>
      <c r="BN806" s="9"/>
      <c r="BO806" s="9"/>
      <c r="BP806" s="9"/>
      <c r="BQ806" s="9"/>
      <c r="BR806" s="9"/>
      <c r="BS806" s="9"/>
      <c r="BT806" s="9"/>
      <c r="BU806" s="9"/>
      <c r="BV806" s="9"/>
      <c r="BW806" s="9"/>
      <c r="BX806" s="9"/>
      <c r="BY806" s="9"/>
      <c r="BZ806" s="9"/>
      <c r="CA806" s="9"/>
      <c r="CB806" s="9"/>
      <c r="CC806" s="9"/>
      <c r="CD806" s="9"/>
      <c r="CE806" s="9"/>
      <c r="CF806" s="9"/>
      <c r="CG806" s="9"/>
      <c r="CH806" s="9"/>
      <c r="CI806" s="9"/>
      <c r="CJ806" s="9"/>
      <c r="CK806" s="9"/>
      <c r="CL806" s="9"/>
      <c r="CM806" s="9"/>
      <c r="CN806" s="9"/>
      <c r="CO806" s="9"/>
      <c r="CP806" s="9"/>
      <c r="CQ806" s="9"/>
      <c r="CR806" s="9"/>
      <c r="CS806" s="9"/>
      <c r="CT806" s="9"/>
      <c r="CU806" s="9"/>
      <c r="CV806" s="9"/>
      <c r="CW806" s="9"/>
      <c r="CX806" s="9"/>
      <c r="CY806" s="9"/>
      <c r="CZ806" s="9"/>
      <c r="DA806" s="9"/>
      <c r="DB806" s="9"/>
      <c r="DC806" s="9"/>
      <c r="DD806" s="9"/>
      <c r="DE806" s="9"/>
      <c r="DF806" s="9"/>
      <c r="DG806" s="9"/>
    </row>
    <row r="807" ht="13.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  <c r="BK807" s="9"/>
      <c r="BL807" s="9"/>
      <c r="BM807" s="9"/>
      <c r="BN807" s="9"/>
      <c r="BO807" s="9"/>
      <c r="BP807" s="9"/>
      <c r="BQ807" s="9"/>
      <c r="BR807" s="9"/>
      <c r="BS807" s="9"/>
      <c r="BT807" s="9"/>
      <c r="BU807" s="9"/>
      <c r="BV807" s="9"/>
      <c r="BW807" s="9"/>
      <c r="BX807" s="9"/>
      <c r="BY807" s="9"/>
      <c r="BZ807" s="9"/>
      <c r="CA807" s="9"/>
      <c r="CB807" s="9"/>
      <c r="CC807" s="9"/>
      <c r="CD807" s="9"/>
      <c r="CE807" s="9"/>
      <c r="CF807" s="9"/>
      <c r="CG807" s="9"/>
      <c r="CH807" s="9"/>
      <c r="CI807" s="9"/>
      <c r="CJ807" s="9"/>
      <c r="CK807" s="9"/>
      <c r="CL807" s="9"/>
      <c r="CM807" s="9"/>
      <c r="CN807" s="9"/>
      <c r="CO807" s="9"/>
      <c r="CP807" s="9"/>
      <c r="CQ807" s="9"/>
      <c r="CR807" s="9"/>
      <c r="CS807" s="9"/>
      <c r="CT807" s="9"/>
      <c r="CU807" s="9"/>
      <c r="CV807" s="9"/>
      <c r="CW807" s="9"/>
      <c r="CX807" s="9"/>
      <c r="CY807" s="9"/>
      <c r="CZ807" s="9"/>
      <c r="DA807" s="9"/>
      <c r="DB807" s="9"/>
      <c r="DC807" s="9"/>
      <c r="DD807" s="9"/>
      <c r="DE807" s="9"/>
      <c r="DF807" s="9"/>
      <c r="DG807" s="9"/>
    </row>
    <row r="808" ht="13.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  <c r="BK808" s="9"/>
      <c r="BL808" s="9"/>
      <c r="BM808" s="9"/>
      <c r="BN808" s="9"/>
      <c r="BO808" s="9"/>
      <c r="BP808" s="9"/>
      <c r="BQ808" s="9"/>
      <c r="BR808" s="9"/>
      <c r="BS808" s="9"/>
      <c r="BT808" s="9"/>
      <c r="BU808" s="9"/>
      <c r="BV808" s="9"/>
      <c r="BW808" s="9"/>
      <c r="BX808" s="9"/>
      <c r="BY808" s="9"/>
      <c r="BZ808" s="9"/>
      <c r="CA808" s="9"/>
      <c r="CB808" s="9"/>
      <c r="CC808" s="9"/>
      <c r="CD808" s="9"/>
      <c r="CE808" s="9"/>
      <c r="CF808" s="9"/>
      <c r="CG808" s="9"/>
      <c r="CH808" s="9"/>
      <c r="CI808" s="9"/>
      <c r="CJ808" s="9"/>
      <c r="CK808" s="9"/>
      <c r="CL808" s="9"/>
      <c r="CM808" s="9"/>
      <c r="CN808" s="9"/>
      <c r="CO808" s="9"/>
      <c r="CP808" s="9"/>
      <c r="CQ808" s="9"/>
      <c r="CR808" s="9"/>
      <c r="CS808" s="9"/>
      <c r="CT808" s="9"/>
      <c r="CU808" s="9"/>
      <c r="CV808" s="9"/>
      <c r="CW808" s="9"/>
      <c r="CX808" s="9"/>
      <c r="CY808" s="9"/>
      <c r="CZ808" s="9"/>
      <c r="DA808" s="9"/>
      <c r="DB808" s="9"/>
      <c r="DC808" s="9"/>
      <c r="DD808" s="9"/>
      <c r="DE808" s="9"/>
      <c r="DF808" s="9"/>
      <c r="DG808" s="9"/>
    </row>
    <row r="809" ht="13.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  <c r="BK809" s="9"/>
      <c r="BL809" s="9"/>
      <c r="BM809" s="9"/>
      <c r="BN809" s="9"/>
      <c r="BO809" s="9"/>
      <c r="BP809" s="9"/>
      <c r="BQ809" s="9"/>
      <c r="BR809" s="9"/>
      <c r="BS809" s="9"/>
      <c r="BT809" s="9"/>
      <c r="BU809" s="9"/>
      <c r="BV809" s="9"/>
      <c r="BW809" s="9"/>
      <c r="BX809" s="9"/>
      <c r="BY809" s="9"/>
      <c r="BZ809" s="9"/>
      <c r="CA809" s="9"/>
      <c r="CB809" s="9"/>
      <c r="CC809" s="9"/>
      <c r="CD809" s="9"/>
      <c r="CE809" s="9"/>
      <c r="CF809" s="9"/>
      <c r="CG809" s="9"/>
      <c r="CH809" s="9"/>
      <c r="CI809" s="9"/>
      <c r="CJ809" s="9"/>
      <c r="CK809" s="9"/>
      <c r="CL809" s="9"/>
      <c r="CM809" s="9"/>
      <c r="CN809" s="9"/>
      <c r="CO809" s="9"/>
      <c r="CP809" s="9"/>
      <c r="CQ809" s="9"/>
      <c r="CR809" s="9"/>
      <c r="CS809" s="9"/>
      <c r="CT809" s="9"/>
      <c r="CU809" s="9"/>
      <c r="CV809" s="9"/>
      <c r="CW809" s="9"/>
      <c r="CX809" s="9"/>
      <c r="CY809" s="9"/>
      <c r="CZ809" s="9"/>
      <c r="DA809" s="9"/>
      <c r="DB809" s="9"/>
      <c r="DC809" s="9"/>
      <c r="DD809" s="9"/>
      <c r="DE809" s="9"/>
      <c r="DF809" s="9"/>
      <c r="DG809" s="9"/>
    </row>
    <row r="810" ht="13.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  <c r="BK810" s="9"/>
      <c r="BL810" s="9"/>
      <c r="BM810" s="9"/>
      <c r="BN810" s="9"/>
      <c r="BO810" s="9"/>
      <c r="BP810" s="9"/>
      <c r="BQ810" s="9"/>
      <c r="BR810" s="9"/>
      <c r="BS810" s="9"/>
      <c r="BT810" s="9"/>
      <c r="BU810" s="9"/>
      <c r="BV810" s="9"/>
      <c r="BW810" s="9"/>
      <c r="BX810" s="9"/>
      <c r="BY810" s="9"/>
      <c r="BZ810" s="9"/>
      <c r="CA810" s="9"/>
      <c r="CB810" s="9"/>
      <c r="CC810" s="9"/>
      <c r="CD810" s="9"/>
      <c r="CE810" s="9"/>
      <c r="CF810" s="9"/>
      <c r="CG810" s="9"/>
      <c r="CH810" s="9"/>
      <c r="CI810" s="9"/>
      <c r="CJ810" s="9"/>
      <c r="CK810" s="9"/>
      <c r="CL810" s="9"/>
      <c r="CM810" s="9"/>
      <c r="CN810" s="9"/>
      <c r="CO810" s="9"/>
      <c r="CP810" s="9"/>
      <c r="CQ810" s="9"/>
      <c r="CR810" s="9"/>
      <c r="CS810" s="9"/>
      <c r="CT810" s="9"/>
      <c r="CU810" s="9"/>
      <c r="CV810" s="9"/>
      <c r="CW810" s="9"/>
      <c r="CX810" s="9"/>
      <c r="CY810" s="9"/>
      <c r="CZ810" s="9"/>
      <c r="DA810" s="9"/>
      <c r="DB810" s="9"/>
      <c r="DC810" s="9"/>
      <c r="DD810" s="9"/>
      <c r="DE810" s="9"/>
      <c r="DF810" s="9"/>
      <c r="DG810" s="9"/>
    </row>
    <row r="811" ht="13.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  <c r="BK811" s="9"/>
      <c r="BL811" s="9"/>
      <c r="BM811" s="9"/>
      <c r="BN811" s="9"/>
      <c r="BO811" s="9"/>
      <c r="BP811" s="9"/>
      <c r="BQ811" s="9"/>
      <c r="BR811" s="9"/>
      <c r="BS811" s="9"/>
      <c r="BT811" s="9"/>
      <c r="BU811" s="9"/>
      <c r="BV811" s="9"/>
      <c r="BW811" s="9"/>
      <c r="BX811" s="9"/>
      <c r="BY811" s="9"/>
      <c r="BZ811" s="9"/>
      <c r="CA811" s="9"/>
      <c r="CB811" s="9"/>
      <c r="CC811" s="9"/>
      <c r="CD811" s="9"/>
      <c r="CE811" s="9"/>
      <c r="CF811" s="9"/>
      <c r="CG811" s="9"/>
      <c r="CH811" s="9"/>
      <c r="CI811" s="9"/>
      <c r="CJ811" s="9"/>
      <c r="CK811" s="9"/>
      <c r="CL811" s="9"/>
      <c r="CM811" s="9"/>
      <c r="CN811" s="9"/>
      <c r="CO811" s="9"/>
      <c r="CP811" s="9"/>
      <c r="CQ811" s="9"/>
      <c r="CR811" s="9"/>
      <c r="CS811" s="9"/>
      <c r="CT811" s="9"/>
      <c r="CU811" s="9"/>
      <c r="CV811" s="9"/>
      <c r="CW811" s="9"/>
      <c r="CX811" s="9"/>
      <c r="CY811" s="9"/>
      <c r="CZ811" s="9"/>
      <c r="DA811" s="9"/>
      <c r="DB811" s="9"/>
      <c r="DC811" s="9"/>
      <c r="DD811" s="9"/>
      <c r="DE811" s="9"/>
      <c r="DF811" s="9"/>
      <c r="DG811" s="9"/>
    </row>
    <row r="812" ht="13.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  <c r="BK812" s="9"/>
      <c r="BL812" s="9"/>
      <c r="BM812" s="9"/>
      <c r="BN812" s="9"/>
      <c r="BO812" s="9"/>
      <c r="BP812" s="9"/>
      <c r="BQ812" s="9"/>
      <c r="BR812" s="9"/>
      <c r="BS812" s="9"/>
      <c r="BT812" s="9"/>
      <c r="BU812" s="9"/>
      <c r="BV812" s="9"/>
      <c r="BW812" s="9"/>
      <c r="BX812" s="9"/>
      <c r="BY812" s="9"/>
      <c r="BZ812" s="9"/>
      <c r="CA812" s="9"/>
      <c r="CB812" s="9"/>
      <c r="CC812" s="9"/>
      <c r="CD812" s="9"/>
      <c r="CE812" s="9"/>
      <c r="CF812" s="9"/>
      <c r="CG812" s="9"/>
      <c r="CH812" s="9"/>
      <c r="CI812" s="9"/>
      <c r="CJ812" s="9"/>
      <c r="CK812" s="9"/>
      <c r="CL812" s="9"/>
      <c r="CM812" s="9"/>
      <c r="CN812" s="9"/>
      <c r="CO812" s="9"/>
      <c r="CP812" s="9"/>
      <c r="CQ812" s="9"/>
      <c r="CR812" s="9"/>
      <c r="CS812" s="9"/>
      <c r="CT812" s="9"/>
      <c r="CU812" s="9"/>
      <c r="CV812" s="9"/>
      <c r="CW812" s="9"/>
      <c r="CX812" s="9"/>
      <c r="CY812" s="9"/>
      <c r="CZ812" s="9"/>
      <c r="DA812" s="9"/>
      <c r="DB812" s="9"/>
      <c r="DC812" s="9"/>
      <c r="DD812" s="9"/>
      <c r="DE812" s="9"/>
      <c r="DF812" s="9"/>
      <c r="DG812" s="9"/>
    </row>
    <row r="813" ht="13.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  <c r="BK813" s="9"/>
      <c r="BL813" s="9"/>
      <c r="BM813" s="9"/>
      <c r="BN813" s="9"/>
      <c r="BO813" s="9"/>
      <c r="BP813" s="9"/>
      <c r="BQ813" s="9"/>
      <c r="BR813" s="9"/>
      <c r="BS813" s="9"/>
      <c r="BT813" s="9"/>
      <c r="BU813" s="9"/>
      <c r="BV813" s="9"/>
      <c r="BW813" s="9"/>
      <c r="BX813" s="9"/>
      <c r="BY813" s="9"/>
      <c r="BZ813" s="9"/>
      <c r="CA813" s="9"/>
      <c r="CB813" s="9"/>
      <c r="CC813" s="9"/>
      <c r="CD813" s="9"/>
      <c r="CE813" s="9"/>
      <c r="CF813" s="9"/>
      <c r="CG813" s="9"/>
      <c r="CH813" s="9"/>
      <c r="CI813" s="9"/>
      <c r="CJ813" s="9"/>
      <c r="CK813" s="9"/>
      <c r="CL813" s="9"/>
      <c r="CM813" s="9"/>
      <c r="CN813" s="9"/>
      <c r="CO813" s="9"/>
      <c r="CP813" s="9"/>
      <c r="CQ813" s="9"/>
      <c r="CR813" s="9"/>
      <c r="CS813" s="9"/>
      <c r="CT813" s="9"/>
      <c r="CU813" s="9"/>
      <c r="CV813" s="9"/>
      <c r="CW813" s="9"/>
      <c r="CX813" s="9"/>
      <c r="CY813" s="9"/>
      <c r="CZ813" s="9"/>
      <c r="DA813" s="9"/>
      <c r="DB813" s="9"/>
      <c r="DC813" s="9"/>
      <c r="DD813" s="9"/>
      <c r="DE813" s="9"/>
      <c r="DF813" s="9"/>
      <c r="DG813" s="9"/>
    </row>
    <row r="814" ht="13.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  <c r="BK814" s="9"/>
      <c r="BL814" s="9"/>
      <c r="BM814" s="9"/>
      <c r="BN814" s="9"/>
      <c r="BO814" s="9"/>
      <c r="BP814" s="9"/>
      <c r="BQ814" s="9"/>
      <c r="BR814" s="9"/>
      <c r="BS814" s="9"/>
      <c r="BT814" s="9"/>
      <c r="BU814" s="9"/>
      <c r="BV814" s="9"/>
      <c r="BW814" s="9"/>
      <c r="BX814" s="9"/>
      <c r="BY814" s="9"/>
      <c r="BZ814" s="9"/>
      <c r="CA814" s="9"/>
      <c r="CB814" s="9"/>
      <c r="CC814" s="9"/>
      <c r="CD814" s="9"/>
      <c r="CE814" s="9"/>
      <c r="CF814" s="9"/>
      <c r="CG814" s="9"/>
      <c r="CH814" s="9"/>
      <c r="CI814" s="9"/>
      <c r="CJ814" s="9"/>
      <c r="CK814" s="9"/>
      <c r="CL814" s="9"/>
      <c r="CM814" s="9"/>
      <c r="CN814" s="9"/>
      <c r="CO814" s="9"/>
      <c r="CP814" s="9"/>
      <c r="CQ814" s="9"/>
      <c r="CR814" s="9"/>
      <c r="CS814" s="9"/>
      <c r="CT814" s="9"/>
      <c r="CU814" s="9"/>
      <c r="CV814" s="9"/>
      <c r="CW814" s="9"/>
      <c r="CX814" s="9"/>
      <c r="CY814" s="9"/>
      <c r="CZ814" s="9"/>
      <c r="DA814" s="9"/>
      <c r="DB814" s="9"/>
      <c r="DC814" s="9"/>
      <c r="DD814" s="9"/>
      <c r="DE814" s="9"/>
      <c r="DF814" s="9"/>
      <c r="DG814" s="9"/>
    </row>
    <row r="815" ht="13.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  <c r="BK815" s="9"/>
      <c r="BL815" s="9"/>
      <c r="BM815" s="9"/>
      <c r="BN815" s="9"/>
      <c r="BO815" s="9"/>
      <c r="BP815" s="9"/>
      <c r="BQ815" s="9"/>
      <c r="BR815" s="9"/>
      <c r="BS815" s="9"/>
      <c r="BT815" s="9"/>
      <c r="BU815" s="9"/>
      <c r="BV815" s="9"/>
      <c r="BW815" s="9"/>
      <c r="BX815" s="9"/>
      <c r="BY815" s="9"/>
      <c r="BZ815" s="9"/>
      <c r="CA815" s="9"/>
      <c r="CB815" s="9"/>
      <c r="CC815" s="9"/>
      <c r="CD815" s="9"/>
      <c r="CE815" s="9"/>
      <c r="CF815" s="9"/>
      <c r="CG815" s="9"/>
      <c r="CH815" s="9"/>
      <c r="CI815" s="9"/>
      <c r="CJ815" s="9"/>
      <c r="CK815" s="9"/>
      <c r="CL815" s="9"/>
      <c r="CM815" s="9"/>
      <c r="CN815" s="9"/>
      <c r="CO815" s="9"/>
      <c r="CP815" s="9"/>
      <c r="CQ815" s="9"/>
      <c r="CR815" s="9"/>
      <c r="CS815" s="9"/>
      <c r="CT815" s="9"/>
      <c r="CU815" s="9"/>
      <c r="CV815" s="9"/>
      <c r="CW815" s="9"/>
      <c r="CX815" s="9"/>
      <c r="CY815" s="9"/>
      <c r="CZ815" s="9"/>
      <c r="DA815" s="9"/>
      <c r="DB815" s="9"/>
      <c r="DC815" s="9"/>
      <c r="DD815" s="9"/>
      <c r="DE815" s="9"/>
      <c r="DF815" s="9"/>
      <c r="DG815" s="9"/>
    </row>
    <row r="816" ht="13.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  <c r="BK816" s="9"/>
      <c r="BL816" s="9"/>
      <c r="BM816" s="9"/>
      <c r="BN816" s="9"/>
      <c r="BO816" s="9"/>
      <c r="BP816" s="9"/>
      <c r="BQ816" s="9"/>
      <c r="BR816" s="9"/>
      <c r="BS816" s="9"/>
      <c r="BT816" s="9"/>
      <c r="BU816" s="9"/>
      <c r="BV816" s="9"/>
      <c r="BW816" s="9"/>
      <c r="BX816" s="9"/>
      <c r="BY816" s="9"/>
      <c r="BZ816" s="9"/>
      <c r="CA816" s="9"/>
      <c r="CB816" s="9"/>
      <c r="CC816" s="9"/>
      <c r="CD816" s="9"/>
      <c r="CE816" s="9"/>
      <c r="CF816" s="9"/>
      <c r="CG816" s="9"/>
      <c r="CH816" s="9"/>
      <c r="CI816" s="9"/>
      <c r="CJ816" s="9"/>
      <c r="CK816" s="9"/>
      <c r="CL816" s="9"/>
      <c r="CM816" s="9"/>
      <c r="CN816" s="9"/>
      <c r="CO816" s="9"/>
      <c r="CP816" s="9"/>
      <c r="CQ816" s="9"/>
      <c r="CR816" s="9"/>
      <c r="CS816" s="9"/>
      <c r="CT816" s="9"/>
      <c r="CU816" s="9"/>
      <c r="CV816" s="9"/>
      <c r="CW816" s="9"/>
      <c r="CX816" s="9"/>
      <c r="CY816" s="9"/>
      <c r="CZ816" s="9"/>
      <c r="DA816" s="9"/>
      <c r="DB816" s="9"/>
      <c r="DC816" s="9"/>
      <c r="DD816" s="9"/>
      <c r="DE816" s="9"/>
      <c r="DF816" s="9"/>
      <c r="DG816" s="9"/>
    </row>
    <row r="817" ht="13.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  <c r="BG817" s="9"/>
      <c r="BH817" s="9"/>
      <c r="BI817" s="9"/>
      <c r="BJ817" s="9"/>
      <c r="BK817" s="9"/>
      <c r="BL817" s="9"/>
      <c r="BM817" s="9"/>
      <c r="BN817" s="9"/>
      <c r="BO817" s="9"/>
      <c r="BP817" s="9"/>
      <c r="BQ817" s="9"/>
      <c r="BR817" s="9"/>
      <c r="BS817" s="9"/>
      <c r="BT817" s="9"/>
      <c r="BU817" s="9"/>
      <c r="BV817" s="9"/>
      <c r="BW817" s="9"/>
      <c r="BX817" s="9"/>
      <c r="BY817" s="9"/>
      <c r="BZ817" s="9"/>
      <c r="CA817" s="9"/>
      <c r="CB817" s="9"/>
      <c r="CC817" s="9"/>
      <c r="CD817" s="9"/>
      <c r="CE817" s="9"/>
      <c r="CF817" s="9"/>
      <c r="CG817" s="9"/>
      <c r="CH817" s="9"/>
      <c r="CI817" s="9"/>
      <c r="CJ817" s="9"/>
      <c r="CK817" s="9"/>
      <c r="CL817" s="9"/>
      <c r="CM817" s="9"/>
      <c r="CN817" s="9"/>
      <c r="CO817" s="9"/>
      <c r="CP817" s="9"/>
      <c r="CQ817" s="9"/>
      <c r="CR817" s="9"/>
      <c r="CS817" s="9"/>
      <c r="CT817" s="9"/>
      <c r="CU817" s="9"/>
      <c r="CV817" s="9"/>
      <c r="CW817" s="9"/>
      <c r="CX817" s="9"/>
      <c r="CY817" s="9"/>
      <c r="CZ817" s="9"/>
      <c r="DA817" s="9"/>
      <c r="DB817" s="9"/>
      <c r="DC817" s="9"/>
      <c r="DD817" s="9"/>
      <c r="DE817" s="9"/>
      <c r="DF817" s="9"/>
      <c r="DG817" s="9"/>
    </row>
    <row r="818" ht="13.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  <c r="BG818" s="9"/>
      <c r="BH818" s="9"/>
      <c r="BI818" s="9"/>
      <c r="BJ818" s="9"/>
      <c r="BK818" s="9"/>
      <c r="BL818" s="9"/>
      <c r="BM818" s="9"/>
      <c r="BN818" s="9"/>
      <c r="BO818" s="9"/>
      <c r="BP818" s="9"/>
      <c r="BQ818" s="9"/>
      <c r="BR818" s="9"/>
      <c r="BS818" s="9"/>
      <c r="BT818" s="9"/>
      <c r="BU818" s="9"/>
      <c r="BV818" s="9"/>
      <c r="BW818" s="9"/>
      <c r="BX818" s="9"/>
      <c r="BY818" s="9"/>
      <c r="BZ818" s="9"/>
      <c r="CA818" s="9"/>
      <c r="CB818" s="9"/>
      <c r="CC818" s="9"/>
      <c r="CD818" s="9"/>
      <c r="CE818" s="9"/>
      <c r="CF818" s="9"/>
      <c r="CG818" s="9"/>
      <c r="CH818" s="9"/>
      <c r="CI818" s="9"/>
      <c r="CJ818" s="9"/>
      <c r="CK818" s="9"/>
      <c r="CL818" s="9"/>
      <c r="CM818" s="9"/>
      <c r="CN818" s="9"/>
      <c r="CO818" s="9"/>
      <c r="CP818" s="9"/>
      <c r="CQ818" s="9"/>
      <c r="CR818" s="9"/>
      <c r="CS818" s="9"/>
      <c r="CT818" s="9"/>
      <c r="CU818" s="9"/>
      <c r="CV818" s="9"/>
      <c r="CW818" s="9"/>
      <c r="CX818" s="9"/>
      <c r="CY818" s="9"/>
      <c r="CZ818" s="9"/>
      <c r="DA818" s="9"/>
      <c r="DB818" s="9"/>
      <c r="DC818" s="9"/>
      <c r="DD818" s="9"/>
      <c r="DE818" s="9"/>
      <c r="DF818" s="9"/>
      <c r="DG818" s="9"/>
    </row>
    <row r="819" ht="13.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  <c r="BG819" s="9"/>
      <c r="BH819" s="9"/>
      <c r="BI819" s="9"/>
      <c r="BJ819" s="9"/>
      <c r="BK819" s="9"/>
      <c r="BL819" s="9"/>
      <c r="BM819" s="9"/>
      <c r="BN819" s="9"/>
      <c r="BO819" s="9"/>
      <c r="BP819" s="9"/>
      <c r="BQ819" s="9"/>
      <c r="BR819" s="9"/>
      <c r="BS819" s="9"/>
      <c r="BT819" s="9"/>
      <c r="BU819" s="9"/>
      <c r="BV819" s="9"/>
      <c r="BW819" s="9"/>
      <c r="BX819" s="9"/>
      <c r="BY819" s="9"/>
      <c r="BZ819" s="9"/>
      <c r="CA819" s="9"/>
      <c r="CB819" s="9"/>
      <c r="CC819" s="9"/>
      <c r="CD819" s="9"/>
      <c r="CE819" s="9"/>
      <c r="CF819" s="9"/>
      <c r="CG819" s="9"/>
      <c r="CH819" s="9"/>
      <c r="CI819" s="9"/>
      <c r="CJ819" s="9"/>
      <c r="CK819" s="9"/>
      <c r="CL819" s="9"/>
      <c r="CM819" s="9"/>
      <c r="CN819" s="9"/>
      <c r="CO819" s="9"/>
      <c r="CP819" s="9"/>
      <c r="CQ819" s="9"/>
      <c r="CR819" s="9"/>
      <c r="CS819" s="9"/>
      <c r="CT819" s="9"/>
      <c r="CU819" s="9"/>
      <c r="CV819" s="9"/>
      <c r="CW819" s="9"/>
      <c r="CX819" s="9"/>
      <c r="CY819" s="9"/>
      <c r="CZ819" s="9"/>
      <c r="DA819" s="9"/>
      <c r="DB819" s="9"/>
      <c r="DC819" s="9"/>
      <c r="DD819" s="9"/>
      <c r="DE819" s="9"/>
      <c r="DF819" s="9"/>
      <c r="DG819" s="9"/>
    </row>
    <row r="820" ht="13.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  <c r="BG820" s="9"/>
      <c r="BH820" s="9"/>
      <c r="BI820" s="9"/>
      <c r="BJ820" s="9"/>
      <c r="BK820" s="9"/>
      <c r="BL820" s="9"/>
      <c r="BM820" s="9"/>
      <c r="BN820" s="9"/>
      <c r="BO820" s="9"/>
      <c r="BP820" s="9"/>
      <c r="BQ820" s="9"/>
      <c r="BR820" s="9"/>
      <c r="BS820" s="9"/>
      <c r="BT820" s="9"/>
      <c r="BU820" s="9"/>
      <c r="BV820" s="9"/>
      <c r="BW820" s="9"/>
      <c r="BX820" s="9"/>
      <c r="BY820" s="9"/>
      <c r="BZ820" s="9"/>
      <c r="CA820" s="9"/>
      <c r="CB820" s="9"/>
      <c r="CC820" s="9"/>
      <c r="CD820" s="9"/>
      <c r="CE820" s="9"/>
      <c r="CF820" s="9"/>
      <c r="CG820" s="9"/>
      <c r="CH820" s="9"/>
      <c r="CI820" s="9"/>
      <c r="CJ820" s="9"/>
      <c r="CK820" s="9"/>
      <c r="CL820" s="9"/>
      <c r="CM820" s="9"/>
      <c r="CN820" s="9"/>
      <c r="CO820" s="9"/>
      <c r="CP820" s="9"/>
      <c r="CQ820" s="9"/>
      <c r="CR820" s="9"/>
      <c r="CS820" s="9"/>
      <c r="CT820" s="9"/>
      <c r="CU820" s="9"/>
      <c r="CV820" s="9"/>
      <c r="CW820" s="9"/>
      <c r="CX820" s="9"/>
      <c r="CY820" s="9"/>
      <c r="CZ820" s="9"/>
      <c r="DA820" s="9"/>
      <c r="DB820" s="9"/>
      <c r="DC820" s="9"/>
      <c r="DD820" s="9"/>
      <c r="DE820" s="9"/>
      <c r="DF820" s="9"/>
      <c r="DG820" s="9"/>
    </row>
    <row r="821" ht="13.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  <c r="BG821" s="9"/>
      <c r="BH821" s="9"/>
      <c r="BI821" s="9"/>
      <c r="BJ821" s="9"/>
      <c r="BK821" s="9"/>
      <c r="BL821" s="9"/>
      <c r="BM821" s="9"/>
      <c r="BN821" s="9"/>
      <c r="BO821" s="9"/>
      <c r="BP821" s="9"/>
      <c r="BQ821" s="9"/>
      <c r="BR821" s="9"/>
      <c r="BS821" s="9"/>
      <c r="BT821" s="9"/>
      <c r="BU821" s="9"/>
      <c r="BV821" s="9"/>
      <c r="BW821" s="9"/>
      <c r="BX821" s="9"/>
      <c r="BY821" s="9"/>
      <c r="BZ821" s="9"/>
      <c r="CA821" s="9"/>
      <c r="CB821" s="9"/>
      <c r="CC821" s="9"/>
      <c r="CD821" s="9"/>
      <c r="CE821" s="9"/>
      <c r="CF821" s="9"/>
      <c r="CG821" s="9"/>
      <c r="CH821" s="9"/>
      <c r="CI821" s="9"/>
      <c r="CJ821" s="9"/>
      <c r="CK821" s="9"/>
      <c r="CL821" s="9"/>
      <c r="CM821" s="9"/>
      <c r="CN821" s="9"/>
      <c r="CO821" s="9"/>
      <c r="CP821" s="9"/>
      <c r="CQ821" s="9"/>
      <c r="CR821" s="9"/>
      <c r="CS821" s="9"/>
      <c r="CT821" s="9"/>
      <c r="CU821" s="9"/>
      <c r="CV821" s="9"/>
      <c r="CW821" s="9"/>
      <c r="CX821" s="9"/>
      <c r="CY821" s="9"/>
      <c r="CZ821" s="9"/>
      <c r="DA821" s="9"/>
      <c r="DB821" s="9"/>
      <c r="DC821" s="9"/>
      <c r="DD821" s="9"/>
      <c r="DE821" s="9"/>
      <c r="DF821" s="9"/>
      <c r="DG821" s="9"/>
    </row>
    <row r="822" ht="13.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  <c r="BK822" s="9"/>
      <c r="BL822" s="9"/>
      <c r="BM822" s="9"/>
      <c r="BN822" s="9"/>
      <c r="BO822" s="9"/>
      <c r="BP822" s="9"/>
      <c r="BQ822" s="9"/>
      <c r="BR822" s="9"/>
      <c r="BS822" s="9"/>
      <c r="BT822" s="9"/>
      <c r="BU822" s="9"/>
      <c r="BV822" s="9"/>
      <c r="BW822" s="9"/>
      <c r="BX822" s="9"/>
      <c r="BY822" s="9"/>
      <c r="BZ822" s="9"/>
      <c r="CA822" s="9"/>
      <c r="CB822" s="9"/>
      <c r="CC822" s="9"/>
      <c r="CD822" s="9"/>
      <c r="CE822" s="9"/>
      <c r="CF822" s="9"/>
      <c r="CG822" s="9"/>
      <c r="CH822" s="9"/>
      <c r="CI822" s="9"/>
      <c r="CJ822" s="9"/>
      <c r="CK822" s="9"/>
      <c r="CL822" s="9"/>
      <c r="CM822" s="9"/>
      <c r="CN822" s="9"/>
      <c r="CO822" s="9"/>
      <c r="CP822" s="9"/>
      <c r="CQ822" s="9"/>
      <c r="CR822" s="9"/>
      <c r="CS822" s="9"/>
      <c r="CT822" s="9"/>
      <c r="CU822" s="9"/>
      <c r="CV822" s="9"/>
      <c r="CW822" s="9"/>
      <c r="CX822" s="9"/>
      <c r="CY822" s="9"/>
      <c r="CZ822" s="9"/>
      <c r="DA822" s="9"/>
      <c r="DB822" s="9"/>
      <c r="DC822" s="9"/>
      <c r="DD822" s="9"/>
      <c r="DE822" s="9"/>
      <c r="DF822" s="9"/>
      <c r="DG822" s="9"/>
    </row>
    <row r="823" ht="13.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  <c r="BK823" s="9"/>
      <c r="BL823" s="9"/>
      <c r="BM823" s="9"/>
      <c r="BN823" s="9"/>
      <c r="BO823" s="9"/>
      <c r="BP823" s="9"/>
      <c r="BQ823" s="9"/>
      <c r="BR823" s="9"/>
      <c r="BS823" s="9"/>
      <c r="BT823" s="9"/>
      <c r="BU823" s="9"/>
      <c r="BV823" s="9"/>
      <c r="BW823" s="9"/>
      <c r="BX823" s="9"/>
      <c r="BY823" s="9"/>
      <c r="BZ823" s="9"/>
      <c r="CA823" s="9"/>
      <c r="CB823" s="9"/>
      <c r="CC823" s="9"/>
      <c r="CD823" s="9"/>
      <c r="CE823" s="9"/>
      <c r="CF823" s="9"/>
      <c r="CG823" s="9"/>
      <c r="CH823" s="9"/>
      <c r="CI823" s="9"/>
      <c r="CJ823" s="9"/>
      <c r="CK823" s="9"/>
      <c r="CL823" s="9"/>
      <c r="CM823" s="9"/>
      <c r="CN823" s="9"/>
      <c r="CO823" s="9"/>
      <c r="CP823" s="9"/>
      <c r="CQ823" s="9"/>
      <c r="CR823" s="9"/>
      <c r="CS823" s="9"/>
      <c r="CT823" s="9"/>
      <c r="CU823" s="9"/>
      <c r="CV823" s="9"/>
      <c r="CW823" s="9"/>
      <c r="CX823" s="9"/>
      <c r="CY823" s="9"/>
      <c r="CZ823" s="9"/>
      <c r="DA823" s="9"/>
      <c r="DB823" s="9"/>
      <c r="DC823" s="9"/>
      <c r="DD823" s="9"/>
      <c r="DE823" s="9"/>
      <c r="DF823" s="9"/>
      <c r="DG823" s="9"/>
    </row>
    <row r="824" ht="13.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  <c r="BK824" s="9"/>
      <c r="BL824" s="9"/>
      <c r="BM824" s="9"/>
      <c r="BN824" s="9"/>
      <c r="BO824" s="9"/>
      <c r="BP824" s="9"/>
      <c r="BQ824" s="9"/>
      <c r="BR824" s="9"/>
      <c r="BS824" s="9"/>
      <c r="BT824" s="9"/>
      <c r="BU824" s="9"/>
      <c r="BV824" s="9"/>
      <c r="BW824" s="9"/>
      <c r="BX824" s="9"/>
      <c r="BY824" s="9"/>
      <c r="BZ824" s="9"/>
      <c r="CA824" s="9"/>
      <c r="CB824" s="9"/>
      <c r="CC824" s="9"/>
      <c r="CD824" s="9"/>
      <c r="CE824" s="9"/>
      <c r="CF824" s="9"/>
      <c r="CG824" s="9"/>
      <c r="CH824" s="9"/>
      <c r="CI824" s="9"/>
      <c r="CJ824" s="9"/>
      <c r="CK824" s="9"/>
      <c r="CL824" s="9"/>
      <c r="CM824" s="9"/>
      <c r="CN824" s="9"/>
      <c r="CO824" s="9"/>
      <c r="CP824" s="9"/>
      <c r="CQ824" s="9"/>
      <c r="CR824" s="9"/>
      <c r="CS824" s="9"/>
      <c r="CT824" s="9"/>
      <c r="CU824" s="9"/>
      <c r="CV824" s="9"/>
      <c r="CW824" s="9"/>
      <c r="CX824" s="9"/>
      <c r="CY824" s="9"/>
      <c r="CZ824" s="9"/>
      <c r="DA824" s="9"/>
      <c r="DB824" s="9"/>
      <c r="DC824" s="9"/>
      <c r="DD824" s="9"/>
      <c r="DE824" s="9"/>
      <c r="DF824" s="9"/>
      <c r="DG824" s="9"/>
    </row>
    <row r="825" ht="13.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  <c r="BG825" s="9"/>
      <c r="BH825" s="9"/>
      <c r="BI825" s="9"/>
      <c r="BJ825" s="9"/>
      <c r="BK825" s="9"/>
      <c r="BL825" s="9"/>
      <c r="BM825" s="9"/>
      <c r="BN825" s="9"/>
      <c r="BO825" s="9"/>
      <c r="BP825" s="9"/>
      <c r="BQ825" s="9"/>
      <c r="BR825" s="9"/>
      <c r="BS825" s="9"/>
      <c r="BT825" s="9"/>
      <c r="BU825" s="9"/>
      <c r="BV825" s="9"/>
      <c r="BW825" s="9"/>
      <c r="BX825" s="9"/>
      <c r="BY825" s="9"/>
      <c r="BZ825" s="9"/>
      <c r="CA825" s="9"/>
      <c r="CB825" s="9"/>
      <c r="CC825" s="9"/>
      <c r="CD825" s="9"/>
      <c r="CE825" s="9"/>
      <c r="CF825" s="9"/>
      <c r="CG825" s="9"/>
      <c r="CH825" s="9"/>
      <c r="CI825" s="9"/>
      <c r="CJ825" s="9"/>
      <c r="CK825" s="9"/>
      <c r="CL825" s="9"/>
      <c r="CM825" s="9"/>
      <c r="CN825" s="9"/>
      <c r="CO825" s="9"/>
      <c r="CP825" s="9"/>
      <c r="CQ825" s="9"/>
      <c r="CR825" s="9"/>
      <c r="CS825" s="9"/>
      <c r="CT825" s="9"/>
      <c r="CU825" s="9"/>
      <c r="CV825" s="9"/>
      <c r="CW825" s="9"/>
      <c r="CX825" s="9"/>
      <c r="CY825" s="9"/>
      <c r="CZ825" s="9"/>
      <c r="DA825" s="9"/>
      <c r="DB825" s="9"/>
      <c r="DC825" s="9"/>
      <c r="DD825" s="9"/>
      <c r="DE825" s="9"/>
      <c r="DF825" s="9"/>
      <c r="DG825" s="9"/>
    </row>
    <row r="826" ht="13.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  <c r="BG826" s="9"/>
      <c r="BH826" s="9"/>
      <c r="BI826" s="9"/>
      <c r="BJ826" s="9"/>
      <c r="BK826" s="9"/>
      <c r="BL826" s="9"/>
      <c r="BM826" s="9"/>
      <c r="BN826" s="9"/>
      <c r="BO826" s="9"/>
      <c r="BP826" s="9"/>
      <c r="BQ826" s="9"/>
      <c r="BR826" s="9"/>
      <c r="BS826" s="9"/>
      <c r="BT826" s="9"/>
      <c r="BU826" s="9"/>
      <c r="BV826" s="9"/>
      <c r="BW826" s="9"/>
      <c r="BX826" s="9"/>
      <c r="BY826" s="9"/>
      <c r="BZ826" s="9"/>
      <c r="CA826" s="9"/>
      <c r="CB826" s="9"/>
      <c r="CC826" s="9"/>
      <c r="CD826" s="9"/>
      <c r="CE826" s="9"/>
      <c r="CF826" s="9"/>
      <c r="CG826" s="9"/>
      <c r="CH826" s="9"/>
      <c r="CI826" s="9"/>
      <c r="CJ826" s="9"/>
      <c r="CK826" s="9"/>
      <c r="CL826" s="9"/>
      <c r="CM826" s="9"/>
      <c r="CN826" s="9"/>
      <c r="CO826" s="9"/>
      <c r="CP826" s="9"/>
      <c r="CQ826" s="9"/>
      <c r="CR826" s="9"/>
      <c r="CS826" s="9"/>
      <c r="CT826" s="9"/>
      <c r="CU826" s="9"/>
      <c r="CV826" s="9"/>
      <c r="CW826" s="9"/>
      <c r="CX826" s="9"/>
      <c r="CY826" s="9"/>
      <c r="CZ826" s="9"/>
      <c r="DA826" s="9"/>
      <c r="DB826" s="9"/>
      <c r="DC826" s="9"/>
      <c r="DD826" s="9"/>
      <c r="DE826" s="9"/>
      <c r="DF826" s="9"/>
      <c r="DG826" s="9"/>
    </row>
    <row r="827" ht="13.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  <c r="BK827" s="9"/>
      <c r="BL827" s="9"/>
      <c r="BM827" s="9"/>
      <c r="BN827" s="9"/>
      <c r="BO827" s="9"/>
      <c r="BP827" s="9"/>
      <c r="BQ827" s="9"/>
      <c r="BR827" s="9"/>
      <c r="BS827" s="9"/>
      <c r="BT827" s="9"/>
      <c r="BU827" s="9"/>
      <c r="BV827" s="9"/>
      <c r="BW827" s="9"/>
      <c r="BX827" s="9"/>
      <c r="BY827" s="9"/>
      <c r="BZ827" s="9"/>
      <c r="CA827" s="9"/>
      <c r="CB827" s="9"/>
      <c r="CC827" s="9"/>
      <c r="CD827" s="9"/>
      <c r="CE827" s="9"/>
      <c r="CF827" s="9"/>
      <c r="CG827" s="9"/>
      <c r="CH827" s="9"/>
      <c r="CI827" s="9"/>
      <c r="CJ827" s="9"/>
      <c r="CK827" s="9"/>
      <c r="CL827" s="9"/>
      <c r="CM827" s="9"/>
      <c r="CN827" s="9"/>
      <c r="CO827" s="9"/>
      <c r="CP827" s="9"/>
      <c r="CQ827" s="9"/>
      <c r="CR827" s="9"/>
      <c r="CS827" s="9"/>
      <c r="CT827" s="9"/>
      <c r="CU827" s="9"/>
      <c r="CV827" s="9"/>
      <c r="CW827" s="9"/>
      <c r="CX827" s="9"/>
      <c r="CY827" s="9"/>
      <c r="CZ827" s="9"/>
      <c r="DA827" s="9"/>
      <c r="DB827" s="9"/>
      <c r="DC827" s="9"/>
      <c r="DD827" s="9"/>
      <c r="DE827" s="9"/>
      <c r="DF827" s="9"/>
      <c r="DG827" s="9"/>
    </row>
    <row r="828" ht="13.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  <c r="BK828" s="9"/>
      <c r="BL828" s="9"/>
      <c r="BM828" s="9"/>
      <c r="BN828" s="9"/>
      <c r="BO828" s="9"/>
      <c r="BP828" s="9"/>
      <c r="BQ828" s="9"/>
      <c r="BR828" s="9"/>
      <c r="BS828" s="9"/>
      <c r="BT828" s="9"/>
      <c r="BU828" s="9"/>
      <c r="BV828" s="9"/>
      <c r="BW828" s="9"/>
      <c r="BX828" s="9"/>
      <c r="BY828" s="9"/>
      <c r="BZ828" s="9"/>
      <c r="CA828" s="9"/>
      <c r="CB828" s="9"/>
      <c r="CC828" s="9"/>
      <c r="CD828" s="9"/>
      <c r="CE828" s="9"/>
      <c r="CF828" s="9"/>
      <c r="CG828" s="9"/>
      <c r="CH828" s="9"/>
      <c r="CI828" s="9"/>
      <c r="CJ828" s="9"/>
      <c r="CK828" s="9"/>
      <c r="CL828" s="9"/>
      <c r="CM828" s="9"/>
      <c r="CN828" s="9"/>
      <c r="CO828" s="9"/>
      <c r="CP828" s="9"/>
      <c r="CQ828" s="9"/>
      <c r="CR828" s="9"/>
      <c r="CS828" s="9"/>
      <c r="CT828" s="9"/>
      <c r="CU828" s="9"/>
      <c r="CV828" s="9"/>
      <c r="CW828" s="9"/>
      <c r="CX828" s="9"/>
      <c r="CY828" s="9"/>
      <c r="CZ828" s="9"/>
      <c r="DA828" s="9"/>
      <c r="DB828" s="9"/>
      <c r="DC828" s="9"/>
      <c r="DD828" s="9"/>
      <c r="DE828" s="9"/>
      <c r="DF828" s="9"/>
      <c r="DG828" s="9"/>
    </row>
    <row r="829" ht="13.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  <c r="BK829" s="9"/>
      <c r="BL829" s="9"/>
      <c r="BM829" s="9"/>
      <c r="BN829" s="9"/>
      <c r="BO829" s="9"/>
      <c r="BP829" s="9"/>
      <c r="BQ829" s="9"/>
      <c r="BR829" s="9"/>
      <c r="BS829" s="9"/>
      <c r="BT829" s="9"/>
      <c r="BU829" s="9"/>
      <c r="BV829" s="9"/>
      <c r="BW829" s="9"/>
      <c r="BX829" s="9"/>
      <c r="BY829" s="9"/>
      <c r="BZ829" s="9"/>
      <c r="CA829" s="9"/>
      <c r="CB829" s="9"/>
      <c r="CC829" s="9"/>
      <c r="CD829" s="9"/>
      <c r="CE829" s="9"/>
      <c r="CF829" s="9"/>
      <c r="CG829" s="9"/>
      <c r="CH829" s="9"/>
      <c r="CI829" s="9"/>
      <c r="CJ829" s="9"/>
      <c r="CK829" s="9"/>
      <c r="CL829" s="9"/>
      <c r="CM829" s="9"/>
      <c r="CN829" s="9"/>
      <c r="CO829" s="9"/>
      <c r="CP829" s="9"/>
      <c r="CQ829" s="9"/>
      <c r="CR829" s="9"/>
      <c r="CS829" s="9"/>
      <c r="CT829" s="9"/>
      <c r="CU829" s="9"/>
      <c r="CV829" s="9"/>
      <c r="CW829" s="9"/>
      <c r="CX829" s="9"/>
      <c r="CY829" s="9"/>
      <c r="CZ829" s="9"/>
      <c r="DA829" s="9"/>
      <c r="DB829" s="9"/>
      <c r="DC829" s="9"/>
      <c r="DD829" s="9"/>
      <c r="DE829" s="9"/>
      <c r="DF829" s="9"/>
      <c r="DG829" s="9"/>
    </row>
    <row r="830" ht="13.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  <c r="BK830" s="9"/>
      <c r="BL830" s="9"/>
      <c r="BM830" s="9"/>
      <c r="BN830" s="9"/>
      <c r="BO830" s="9"/>
      <c r="BP830" s="9"/>
      <c r="BQ830" s="9"/>
      <c r="BR830" s="9"/>
      <c r="BS830" s="9"/>
      <c r="BT830" s="9"/>
      <c r="BU830" s="9"/>
      <c r="BV830" s="9"/>
      <c r="BW830" s="9"/>
      <c r="BX830" s="9"/>
      <c r="BY830" s="9"/>
      <c r="BZ830" s="9"/>
      <c r="CA830" s="9"/>
      <c r="CB830" s="9"/>
      <c r="CC830" s="9"/>
      <c r="CD830" s="9"/>
      <c r="CE830" s="9"/>
      <c r="CF830" s="9"/>
      <c r="CG830" s="9"/>
      <c r="CH830" s="9"/>
      <c r="CI830" s="9"/>
      <c r="CJ830" s="9"/>
      <c r="CK830" s="9"/>
      <c r="CL830" s="9"/>
      <c r="CM830" s="9"/>
      <c r="CN830" s="9"/>
      <c r="CO830" s="9"/>
      <c r="CP830" s="9"/>
      <c r="CQ830" s="9"/>
      <c r="CR830" s="9"/>
      <c r="CS830" s="9"/>
      <c r="CT830" s="9"/>
      <c r="CU830" s="9"/>
      <c r="CV830" s="9"/>
      <c r="CW830" s="9"/>
      <c r="CX830" s="9"/>
      <c r="CY830" s="9"/>
      <c r="CZ830" s="9"/>
      <c r="DA830" s="9"/>
      <c r="DB830" s="9"/>
      <c r="DC830" s="9"/>
      <c r="DD830" s="9"/>
      <c r="DE830" s="9"/>
      <c r="DF830" s="9"/>
      <c r="DG830" s="9"/>
    </row>
    <row r="831" ht="13.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  <c r="BK831" s="9"/>
      <c r="BL831" s="9"/>
      <c r="BM831" s="9"/>
      <c r="BN831" s="9"/>
      <c r="BO831" s="9"/>
      <c r="BP831" s="9"/>
      <c r="BQ831" s="9"/>
      <c r="BR831" s="9"/>
      <c r="BS831" s="9"/>
      <c r="BT831" s="9"/>
      <c r="BU831" s="9"/>
      <c r="BV831" s="9"/>
      <c r="BW831" s="9"/>
      <c r="BX831" s="9"/>
      <c r="BY831" s="9"/>
      <c r="BZ831" s="9"/>
      <c r="CA831" s="9"/>
      <c r="CB831" s="9"/>
      <c r="CC831" s="9"/>
      <c r="CD831" s="9"/>
      <c r="CE831" s="9"/>
      <c r="CF831" s="9"/>
      <c r="CG831" s="9"/>
      <c r="CH831" s="9"/>
      <c r="CI831" s="9"/>
      <c r="CJ831" s="9"/>
      <c r="CK831" s="9"/>
      <c r="CL831" s="9"/>
      <c r="CM831" s="9"/>
      <c r="CN831" s="9"/>
      <c r="CO831" s="9"/>
      <c r="CP831" s="9"/>
      <c r="CQ831" s="9"/>
      <c r="CR831" s="9"/>
      <c r="CS831" s="9"/>
      <c r="CT831" s="9"/>
      <c r="CU831" s="9"/>
      <c r="CV831" s="9"/>
      <c r="CW831" s="9"/>
      <c r="CX831" s="9"/>
      <c r="CY831" s="9"/>
      <c r="CZ831" s="9"/>
      <c r="DA831" s="9"/>
      <c r="DB831" s="9"/>
      <c r="DC831" s="9"/>
      <c r="DD831" s="9"/>
      <c r="DE831" s="9"/>
      <c r="DF831" s="9"/>
      <c r="DG831" s="9"/>
    </row>
    <row r="832" ht="13.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  <c r="BK832" s="9"/>
      <c r="BL832" s="9"/>
      <c r="BM832" s="9"/>
      <c r="BN832" s="9"/>
      <c r="BO832" s="9"/>
      <c r="BP832" s="9"/>
      <c r="BQ832" s="9"/>
      <c r="BR832" s="9"/>
      <c r="BS832" s="9"/>
      <c r="BT832" s="9"/>
      <c r="BU832" s="9"/>
      <c r="BV832" s="9"/>
      <c r="BW832" s="9"/>
      <c r="BX832" s="9"/>
      <c r="BY832" s="9"/>
      <c r="BZ832" s="9"/>
      <c r="CA832" s="9"/>
      <c r="CB832" s="9"/>
      <c r="CC832" s="9"/>
      <c r="CD832" s="9"/>
      <c r="CE832" s="9"/>
      <c r="CF832" s="9"/>
      <c r="CG832" s="9"/>
      <c r="CH832" s="9"/>
      <c r="CI832" s="9"/>
      <c r="CJ832" s="9"/>
      <c r="CK832" s="9"/>
      <c r="CL832" s="9"/>
      <c r="CM832" s="9"/>
      <c r="CN832" s="9"/>
      <c r="CO832" s="9"/>
      <c r="CP832" s="9"/>
      <c r="CQ832" s="9"/>
      <c r="CR832" s="9"/>
      <c r="CS832" s="9"/>
      <c r="CT832" s="9"/>
      <c r="CU832" s="9"/>
      <c r="CV832" s="9"/>
      <c r="CW832" s="9"/>
      <c r="CX832" s="9"/>
      <c r="CY832" s="9"/>
      <c r="CZ832" s="9"/>
      <c r="DA832" s="9"/>
      <c r="DB832" s="9"/>
      <c r="DC832" s="9"/>
      <c r="DD832" s="9"/>
      <c r="DE832" s="9"/>
      <c r="DF832" s="9"/>
      <c r="DG832" s="9"/>
    </row>
    <row r="833" ht="13.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  <c r="BK833" s="9"/>
      <c r="BL833" s="9"/>
      <c r="BM833" s="9"/>
      <c r="BN833" s="9"/>
      <c r="BO833" s="9"/>
      <c r="BP833" s="9"/>
      <c r="BQ833" s="9"/>
      <c r="BR833" s="9"/>
      <c r="BS833" s="9"/>
      <c r="BT833" s="9"/>
      <c r="BU833" s="9"/>
      <c r="BV833" s="9"/>
      <c r="BW833" s="9"/>
      <c r="BX833" s="9"/>
      <c r="BY833" s="9"/>
      <c r="BZ833" s="9"/>
      <c r="CA833" s="9"/>
      <c r="CB833" s="9"/>
      <c r="CC833" s="9"/>
      <c r="CD833" s="9"/>
      <c r="CE833" s="9"/>
      <c r="CF833" s="9"/>
      <c r="CG833" s="9"/>
      <c r="CH833" s="9"/>
      <c r="CI833" s="9"/>
      <c r="CJ833" s="9"/>
      <c r="CK833" s="9"/>
      <c r="CL833" s="9"/>
      <c r="CM833" s="9"/>
      <c r="CN833" s="9"/>
      <c r="CO833" s="9"/>
      <c r="CP833" s="9"/>
      <c r="CQ833" s="9"/>
      <c r="CR833" s="9"/>
      <c r="CS833" s="9"/>
      <c r="CT833" s="9"/>
      <c r="CU833" s="9"/>
      <c r="CV833" s="9"/>
      <c r="CW833" s="9"/>
      <c r="CX833" s="9"/>
      <c r="CY833" s="9"/>
      <c r="CZ833" s="9"/>
      <c r="DA833" s="9"/>
      <c r="DB833" s="9"/>
      <c r="DC833" s="9"/>
      <c r="DD833" s="9"/>
      <c r="DE833" s="9"/>
      <c r="DF833" s="9"/>
      <c r="DG833" s="9"/>
    </row>
    <row r="834" ht="13.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  <c r="BG834" s="9"/>
      <c r="BH834" s="9"/>
      <c r="BI834" s="9"/>
      <c r="BJ834" s="9"/>
      <c r="BK834" s="9"/>
      <c r="BL834" s="9"/>
      <c r="BM834" s="9"/>
      <c r="BN834" s="9"/>
      <c r="BO834" s="9"/>
      <c r="BP834" s="9"/>
      <c r="BQ834" s="9"/>
      <c r="BR834" s="9"/>
      <c r="BS834" s="9"/>
      <c r="BT834" s="9"/>
      <c r="BU834" s="9"/>
      <c r="BV834" s="9"/>
      <c r="BW834" s="9"/>
      <c r="BX834" s="9"/>
      <c r="BY834" s="9"/>
      <c r="BZ834" s="9"/>
      <c r="CA834" s="9"/>
      <c r="CB834" s="9"/>
      <c r="CC834" s="9"/>
      <c r="CD834" s="9"/>
      <c r="CE834" s="9"/>
      <c r="CF834" s="9"/>
      <c r="CG834" s="9"/>
      <c r="CH834" s="9"/>
      <c r="CI834" s="9"/>
      <c r="CJ834" s="9"/>
      <c r="CK834" s="9"/>
      <c r="CL834" s="9"/>
      <c r="CM834" s="9"/>
      <c r="CN834" s="9"/>
      <c r="CO834" s="9"/>
      <c r="CP834" s="9"/>
      <c r="CQ834" s="9"/>
      <c r="CR834" s="9"/>
      <c r="CS834" s="9"/>
      <c r="CT834" s="9"/>
      <c r="CU834" s="9"/>
      <c r="CV834" s="9"/>
      <c r="CW834" s="9"/>
      <c r="CX834" s="9"/>
      <c r="CY834" s="9"/>
      <c r="CZ834" s="9"/>
      <c r="DA834" s="9"/>
      <c r="DB834" s="9"/>
      <c r="DC834" s="9"/>
      <c r="DD834" s="9"/>
      <c r="DE834" s="9"/>
      <c r="DF834" s="9"/>
      <c r="DG834" s="9"/>
    </row>
    <row r="835" ht="13.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  <c r="BG835" s="9"/>
      <c r="BH835" s="9"/>
      <c r="BI835" s="9"/>
      <c r="BJ835" s="9"/>
      <c r="BK835" s="9"/>
      <c r="BL835" s="9"/>
      <c r="BM835" s="9"/>
      <c r="BN835" s="9"/>
      <c r="BO835" s="9"/>
      <c r="BP835" s="9"/>
      <c r="BQ835" s="9"/>
      <c r="BR835" s="9"/>
      <c r="BS835" s="9"/>
      <c r="BT835" s="9"/>
      <c r="BU835" s="9"/>
      <c r="BV835" s="9"/>
      <c r="BW835" s="9"/>
      <c r="BX835" s="9"/>
      <c r="BY835" s="9"/>
      <c r="BZ835" s="9"/>
      <c r="CA835" s="9"/>
      <c r="CB835" s="9"/>
      <c r="CC835" s="9"/>
      <c r="CD835" s="9"/>
      <c r="CE835" s="9"/>
      <c r="CF835" s="9"/>
      <c r="CG835" s="9"/>
      <c r="CH835" s="9"/>
      <c r="CI835" s="9"/>
      <c r="CJ835" s="9"/>
      <c r="CK835" s="9"/>
      <c r="CL835" s="9"/>
      <c r="CM835" s="9"/>
      <c r="CN835" s="9"/>
      <c r="CO835" s="9"/>
      <c r="CP835" s="9"/>
      <c r="CQ835" s="9"/>
      <c r="CR835" s="9"/>
      <c r="CS835" s="9"/>
      <c r="CT835" s="9"/>
      <c r="CU835" s="9"/>
      <c r="CV835" s="9"/>
      <c r="CW835" s="9"/>
      <c r="CX835" s="9"/>
      <c r="CY835" s="9"/>
      <c r="CZ835" s="9"/>
      <c r="DA835" s="9"/>
      <c r="DB835" s="9"/>
      <c r="DC835" s="9"/>
      <c r="DD835" s="9"/>
      <c r="DE835" s="9"/>
      <c r="DF835" s="9"/>
      <c r="DG835" s="9"/>
    </row>
    <row r="836" ht="13.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  <c r="BK836" s="9"/>
      <c r="BL836" s="9"/>
      <c r="BM836" s="9"/>
      <c r="BN836" s="9"/>
      <c r="BO836" s="9"/>
      <c r="BP836" s="9"/>
      <c r="BQ836" s="9"/>
      <c r="BR836" s="9"/>
      <c r="BS836" s="9"/>
      <c r="BT836" s="9"/>
      <c r="BU836" s="9"/>
      <c r="BV836" s="9"/>
      <c r="BW836" s="9"/>
      <c r="BX836" s="9"/>
      <c r="BY836" s="9"/>
      <c r="BZ836" s="9"/>
      <c r="CA836" s="9"/>
      <c r="CB836" s="9"/>
      <c r="CC836" s="9"/>
      <c r="CD836" s="9"/>
      <c r="CE836" s="9"/>
      <c r="CF836" s="9"/>
      <c r="CG836" s="9"/>
      <c r="CH836" s="9"/>
      <c r="CI836" s="9"/>
      <c r="CJ836" s="9"/>
      <c r="CK836" s="9"/>
      <c r="CL836" s="9"/>
      <c r="CM836" s="9"/>
      <c r="CN836" s="9"/>
      <c r="CO836" s="9"/>
      <c r="CP836" s="9"/>
      <c r="CQ836" s="9"/>
      <c r="CR836" s="9"/>
      <c r="CS836" s="9"/>
      <c r="CT836" s="9"/>
      <c r="CU836" s="9"/>
      <c r="CV836" s="9"/>
      <c r="CW836" s="9"/>
      <c r="CX836" s="9"/>
      <c r="CY836" s="9"/>
      <c r="CZ836" s="9"/>
      <c r="DA836" s="9"/>
      <c r="DB836" s="9"/>
      <c r="DC836" s="9"/>
      <c r="DD836" s="9"/>
      <c r="DE836" s="9"/>
      <c r="DF836" s="9"/>
      <c r="DG836" s="9"/>
    </row>
    <row r="837" ht="13.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  <c r="BK837" s="9"/>
      <c r="BL837" s="9"/>
      <c r="BM837" s="9"/>
      <c r="BN837" s="9"/>
      <c r="BO837" s="9"/>
      <c r="BP837" s="9"/>
      <c r="BQ837" s="9"/>
      <c r="BR837" s="9"/>
      <c r="BS837" s="9"/>
      <c r="BT837" s="9"/>
      <c r="BU837" s="9"/>
      <c r="BV837" s="9"/>
      <c r="BW837" s="9"/>
      <c r="BX837" s="9"/>
      <c r="BY837" s="9"/>
      <c r="BZ837" s="9"/>
      <c r="CA837" s="9"/>
      <c r="CB837" s="9"/>
      <c r="CC837" s="9"/>
      <c r="CD837" s="9"/>
      <c r="CE837" s="9"/>
      <c r="CF837" s="9"/>
      <c r="CG837" s="9"/>
      <c r="CH837" s="9"/>
      <c r="CI837" s="9"/>
      <c r="CJ837" s="9"/>
      <c r="CK837" s="9"/>
      <c r="CL837" s="9"/>
      <c r="CM837" s="9"/>
      <c r="CN837" s="9"/>
      <c r="CO837" s="9"/>
      <c r="CP837" s="9"/>
      <c r="CQ837" s="9"/>
      <c r="CR837" s="9"/>
      <c r="CS837" s="9"/>
      <c r="CT837" s="9"/>
      <c r="CU837" s="9"/>
      <c r="CV837" s="9"/>
      <c r="CW837" s="9"/>
      <c r="CX837" s="9"/>
      <c r="CY837" s="9"/>
      <c r="CZ837" s="9"/>
      <c r="DA837" s="9"/>
      <c r="DB837" s="9"/>
      <c r="DC837" s="9"/>
      <c r="DD837" s="9"/>
      <c r="DE837" s="9"/>
      <c r="DF837" s="9"/>
      <c r="DG837" s="9"/>
    </row>
    <row r="838" ht="13.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  <c r="BG838" s="9"/>
      <c r="BH838" s="9"/>
      <c r="BI838" s="9"/>
      <c r="BJ838" s="9"/>
      <c r="BK838" s="9"/>
      <c r="BL838" s="9"/>
      <c r="BM838" s="9"/>
      <c r="BN838" s="9"/>
      <c r="BO838" s="9"/>
      <c r="BP838" s="9"/>
      <c r="BQ838" s="9"/>
      <c r="BR838" s="9"/>
      <c r="BS838" s="9"/>
      <c r="BT838" s="9"/>
      <c r="BU838" s="9"/>
      <c r="BV838" s="9"/>
      <c r="BW838" s="9"/>
      <c r="BX838" s="9"/>
      <c r="BY838" s="9"/>
      <c r="BZ838" s="9"/>
      <c r="CA838" s="9"/>
      <c r="CB838" s="9"/>
      <c r="CC838" s="9"/>
      <c r="CD838" s="9"/>
      <c r="CE838" s="9"/>
      <c r="CF838" s="9"/>
      <c r="CG838" s="9"/>
      <c r="CH838" s="9"/>
      <c r="CI838" s="9"/>
      <c r="CJ838" s="9"/>
      <c r="CK838" s="9"/>
      <c r="CL838" s="9"/>
      <c r="CM838" s="9"/>
      <c r="CN838" s="9"/>
      <c r="CO838" s="9"/>
      <c r="CP838" s="9"/>
      <c r="CQ838" s="9"/>
      <c r="CR838" s="9"/>
      <c r="CS838" s="9"/>
      <c r="CT838" s="9"/>
      <c r="CU838" s="9"/>
      <c r="CV838" s="9"/>
      <c r="CW838" s="9"/>
      <c r="CX838" s="9"/>
      <c r="CY838" s="9"/>
      <c r="CZ838" s="9"/>
      <c r="DA838" s="9"/>
      <c r="DB838" s="9"/>
      <c r="DC838" s="9"/>
      <c r="DD838" s="9"/>
      <c r="DE838" s="9"/>
      <c r="DF838" s="9"/>
      <c r="DG838" s="9"/>
    </row>
    <row r="839" ht="13.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  <c r="BG839" s="9"/>
      <c r="BH839" s="9"/>
      <c r="BI839" s="9"/>
      <c r="BJ839" s="9"/>
      <c r="BK839" s="9"/>
      <c r="BL839" s="9"/>
      <c r="BM839" s="9"/>
      <c r="BN839" s="9"/>
      <c r="BO839" s="9"/>
      <c r="BP839" s="9"/>
      <c r="BQ839" s="9"/>
      <c r="BR839" s="9"/>
      <c r="BS839" s="9"/>
      <c r="BT839" s="9"/>
      <c r="BU839" s="9"/>
      <c r="BV839" s="9"/>
      <c r="BW839" s="9"/>
      <c r="BX839" s="9"/>
      <c r="BY839" s="9"/>
      <c r="BZ839" s="9"/>
      <c r="CA839" s="9"/>
      <c r="CB839" s="9"/>
      <c r="CC839" s="9"/>
      <c r="CD839" s="9"/>
      <c r="CE839" s="9"/>
      <c r="CF839" s="9"/>
      <c r="CG839" s="9"/>
      <c r="CH839" s="9"/>
      <c r="CI839" s="9"/>
      <c r="CJ839" s="9"/>
      <c r="CK839" s="9"/>
      <c r="CL839" s="9"/>
      <c r="CM839" s="9"/>
      <c r="CN839" s="9"/>
      <c r="CO839" s="9"/>
      <c r="CP839" s="9"/>
      <c r="CQ839" s="9"/>
      <c r="CR839" s="9"/>
      <c r="CS839" s="9"/>
      <c r="CT839" s="9"/>
      <c r="CU839" s="9"/>
      <c r="CV839" s="9"/>
      <c r="CW839" s="9"/>
      <c r="CX839" s="9"/>
      <c r="CY839" s="9"/>
      <c r="CZ839" s="9"/>
      <c r="DA839" s="9"/>
      <c r="DB839" s="9"/>
      <c r="DC839" s="9"/>
      <c r="DD839" s="9"/>
      <c r="DE839" s="9"/>
      <c r="DF839" s="9"/>
      <c r="DG839" s="9"/>
    </row>
    <row r="840" ht="13.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  <c r="BK840" s="9"/>
      <c r="BL840" s="9"/>
      <c r="BM840" s="9"/>
      <c r="BN840" s="9"/>
      <c r="BO840" s="9"/>
      <c r="BP840" s="9"/>
      <c r="BQ840" s="9"/>
      <c r="BR840" s="9"/>
      <c r="BS840" s="9"/>
      <c r="BT840" s="9"/>
      <c r="BU840" s="9"/>
      <c r="BV840" s="9"/>
      <c r="BW840" s="9"/>
      <c r="BX840" s="9"/>
      <c r="BY840" s="9"/>
      <c r="BZ840" s="9"/>
      <c r="CA840" s="9"/>
      <c r="CB840" s="9"/>
      <c r="CC840" s="9"/>
      <c r="CD840" s="9"/>
      <c r="CE840" s="9"/>
      <c r="CF840" s="9"/>
      <c r="CG840" s="9"/>
      <c r="CH840" s="9"/>
      <c r="CI840" s="9"/>
      <c r="CJ840" s="9"/>
      <c r="CK840" s="9"/>
      <c r="CL840" s="9"/>
      <c r="CM840" s="9"/>
      <c r="CN840" s="9"/>
      <c r="CO840" s="9"/>
      <c r="CP840" s="9"/>
      <c r="CQ840" s="9"/>
      <c r="CR840" s="9"/>
      <c r="CS840" s="9"/>
      <c r="CT840" s="9"/>
      <c r="CU840" s="9"/>
      <c r="CV840" s="9"/>
      <c r="CW840" s="9"/>
      <c r="CX840" s="9"/>
      <c r="CY840" s="9"/>
      <c r="CZ840" s="9"/>
      <c r="DA840" s="9"/>
      <c r="DB840" s="9"/>
      <c r="DC840" s="9"/>
      <c r="DD840" s="9"/>
      <c r="DE840" s="9"/>
      <c r="DF840" s="9"/>
      <c r="DG840" s="9"/>
    </row>
    <row r="841" ht="13.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  <c r="BK841" s="9"/>
      <c r="BL841" s="9"/>
      <c r="BM841" s="9"/>
      <c r="BN841" s="9"/>
      <c r="BO841" s="9"/>
      <c r="BP841" s="9"/>
      <c r="BQ841" s="9"/>
      <c r="BR841" s="9"/>
      <c r="BS841" s="9"/>
      <c r="BT841" s="9"/>
      <c r="BU841" s="9"/>
      <c r="BV841" s="9"/>
      <c r="BW841" s="9"/>
      <c r="BX841" s="9"/>
      <c r="BY841" s="9"/>
      <c r="BZ841" s="9"/>
      <c r="CA841" s="9"/>
      <c r="CB841" s="9"/>
      <c r="CC841" s="9"/>
      <c r="CD841" s="9"/>
      <c r="CE841" s="9"/>
      <c r="CF841" s="9"/>
      <c r="CG841" s="9"/>
      <c r="CH841" s="9"/>
      <c r="CI841" s="9"/>
      <c r="CJ841" s="9"/>
      <c r="CK841" s="9"/>
      <c r="CL841" s="9"/>
      <c r="CM841" s="9"/>
      <c r="CN841" s="9"/>
      <c r="CO841" s="9"/>
      <c r="CP841" s="9"/>
      <c r="CQ841" s="9"/>
      <c r="CR841" s="9"/>
      <c r="CS841" s="9"/>
      <c r="CT841" s="9"/>
      <c r="CU841" s="9"/>
      <c r="CV841" s="9"/>
      <c r="CW841" s="9"/>
      <c r="CX841" s="9"/>
      <c r="CY841" s="9"/>
      <c r="CZ841" s="9"/>
      <c r="DA841" s="9"/>
      <c r="DB841" s="9"/>
      <c r="DC841" s="9"/>
      <c r="DD841" s="9"/>
      <c r="DE841" s="9"/>
      <c r="DF841" s="9"/>
      <c r="DG841" s="9"/>
    </row>
    <row r="842" ht="13.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  <c r="BG842" s="9"/>
      <c r="BH842" s="9"/>
      <c r="BI842" s="9"/>
      <c r="BJ842" s="9"/>
      <c r="BK842" s="9"/>
      <c r="BL842" s="9"/>
      <c r="BM842" s="9"/>
      <c r="BN842" s="9"/>
      <c r="BO842" s="9"/>
      <c r="BP842" s="9"/>
      <c r="BQ842" s="9"/>
      <c r="BR842" s="9"/>
      <c r="BS842" s="9"/>
      <c r="BT842" s="9"/>
      <c r="BU842" s="9"/>
      <c r="BV842" s="9"/>
      <c r="BW842" s="9"/>
      <c r="BX842" s="9"/>
      <c r="BY842" s="9"/>
      <c r="BZ842" s="9"/>
      <c r="CA842" s="9"/>
      <c r="CB842" s="9"/>
      <c r="CC842" s="9"/>
      <c r="CD842" s="9"/>
      <c r="CE842" s="9"/>
      <c r="CF842" s="9"/>
      <c r="CG842" s="9"/>
      <c r="CH842" s="9"/>
      <c r="CI842" s="9"/>
      <c r="CJ842" s="9"/>
      <c r="CK842" s="9"/>
      <c r="CL842" s="9"/>
      <c r="CM842" s="9"/>
      <c r="CN842" s="9"/>
      <c r="CO842" s="9"/>
      <c r="CP842" s="9"/>
      <c r="CQ842" s="9"/>
      <c r="CR842" s="9"/>
      <c r="CS842" s="9"/>
      <c r="CT842" s="9"/>
      <c r="CU842" s="9"/>
      <c r="CV842" s="9"/>
      <c r="CW842" s="9"/>
      <c r="CX842" s="9"/>
      <c r="CY842" s="9"/>
      <c r="CZ842" s="9"/>
      <c r="DA842" s="9"/>
      <c r="DB842" s="9"/>
      <c r="DC842" s="9"/>
      <c r="DD842" s="9"/>
      <c r="DE842" s="9"/>
      <c r="DF842" s="9"/>
      <c r="DG842" s="9"/>
    </row>
    <row r="843" ht="13.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  <c r="BG843" s="9"/>
      <c r="BH843" s="9"/>
      <c r="BI843" s="9"/>
      <c r="BJ843" s="9"/>
      <c r="BK843" s="9"/>
      <c r="BL843" s="9"/>
      <c r="BM843" s="9"/>
      <c r="BN843" s="9"/>
      <c r="BO843" s="9"/>
      <c r="BP843" s="9"/>
      <c r="BQ843" s="9"/>
      <c r="BR843" s="9"/>
      <c r="BS843" s="9"/>
      <c r="BT843" s="9"/>
      <c r="BU843" s="9"/>
      <c r="BV843" s="9"/>
      <c r="BW843" s="9"/>
      <c r="BX843" s="9"/>
      <c r="BY843" s="9"/>
      <c r="BZ843" s="9"/>
      <c r="CA843" s="9"/>
      <c r="CB843" s="9"/>
      <c r="CC843" s="9"/>
      <c r="CD843" s="9"/>
      <c r="CE843" s="9"/>
      <c r="CF843" s="9"/>
      <c r="CG843" s="9"/>
      <c r="CH843" s="9"/>
      <c r="CI843" s="9"/>
      <c r="CJ843" s="9"/>
      <c r="CK843" s="9"/>
      <c r="CL843" s="9"/>
      <c r="CM843" s="9"/>
      <c r="CN843" s="9"/>
      <c r="CO843" s="9"/>
      <c r="CP843" s="9"/>
      <c r="CQ843" s="9"/>
      <c r="CR843" s="9"/>
      <c r="CS843" s="9"/>
      <c r="CT843" s="9"/>
      <c r="CU843" s="9"/>
      <c r="CV843" s="9"/>
      <c r="CW843" s="9"/>
      <c r="CX843" s="9"/>
      <c r="CY843" s="9"/>
      <c r="CZ843" s="9"/>
      <c r="DA843" s="9"/>
      <c r="DB843" s="9"/>
      <c r="DC843" s="9"/>
      <c r="DD843" s="9"/>
      <c r="DE843" s="9"/>
      <c r="DF843" s="9"/>
      <c r="DG843" s="9"/>
    </row>
    <row r="844" ht="13.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  <c r="BG844" s="9"/>
      <c r="BH844" s="9"/>
      <c r="BI844" s="9"/>
      <c r="BJ844" s="9"/>
      <c r="BK844" s="9"/>
      <c r="BL844" s="9"/>
      <c r="BM844" s="9"/>
      <c r="BN844" s="9"/>
      <c r="BO844" s="9"/>
      <c r="BP844" s="9"/>
      <c r="BQ844" s="9"/>
      <c r="BR844" s="9"/>
      <c r="BS844" s="9"/>
      <c r="BT844" s="9"/>
      <c r="BU844" s="9"/>
      <c r="BV844" s="9"/>
      <c r="BW844" s="9"/>
      <c r="BX844" s="9"/>
      <c r="BY844" s="9"/>
      <c r="BZ844" s="9"/>
      <c r="CA844" s="9"/>
      <c r="CB844" s="9"/>
      <c r="CC844" s="9"/>
      <c r="CD844" s="9"/>
      <c r="CE844" s="9"/>
      <c r="CF844" s="9"/>
      <c r="CG844" s="9"/>
      <c r="CH844" s="9"/>
      <c r="CI844" s="9"/>
      <c r="CJ844" s="9"/>
      <c r="CK844" s="9"/>
      <c r="CL844" s="9"/>
      <c r="CM844" s="9"/>
      <c r="CN844" s="9"/>
      <c r="CO844" s="9"/>
      <c r="CP844" s="9"/>
      <c r="CQ844" s="9"/>
      <c r="CR844" s="9"/>
      <c r="CS844" s="9"/>
      <c r="CT844" s="9"/>
      <c r="CU844" s="9"/>
      <c r="CV844" s="9"/>
      <c r="CW844" s="9"/>
      <c r="CX844" s="9"/>
      <c r="CY844" s="9"/>
      <c r="CZ844" s="9"/>
      <c r="DA844" s="9"/>
      <c r="DB844" s="9"/>
      <c r="DC844" s="9"/>
      <c r="DD844" s="9"/>
      <c r="DE844" s="9"/>
      <c r="DF844" s="9"/>
      <c r="DG844" s="9"/>
    </row>
    <row r="845" ht="13.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  <c r="BG845" s="9"/>
      <c r="BH845" s="9"/>
      <c r="BI845" s="9"/>
      <c r="BJ845" s="9"/>
      <c r="BK845" s="9"/>
      <c r="BL845" s="9"/>
      <c r="BM845" s="9"/>
      <c r="BN845" s="9"/>
      <c r="BO845" s="9"/>
      <c r="BP845" s="9"/>
      <c r="BQ845" s="9"/>
      <c r="BR845" s="9"/>
      <c r="BS845" s="9"/>
      <c r="BT845" s="9"/>
      <c r="BU845" s="9"/>
      <c r="BV845" s="9"/>
      <c r="BW845" s="9"/>
      <c r="BX845" s="9"/>
      <c r="BY845" s="9"/>
      <c r="BZ845" s="9"/>
      <c r="CA845" s="9"/>
      <c r="CB845" s="9"/>
      <c r="CC845" s="9"/>
      <c r="CD845" s="9"/>
      <c r="CE845" s="9"/>
      <c r="CF845" s="9"/>
      <c r="CG845" s="9"/>
      <c r="CH845" s="9"/>
      <c r="CI845" s="9"/>
      <c r="CJ845" s="9"/>
      <c r="CK845" s="9"/>
      <c r="CL845" s="9"/>
      <c r="CM845" s="9"/>
      <c r="CN845" s="9"/>
      <c r="CO845" s="9"/>
      <c r="CP845" s="9"/>
      <c r="CQ845" s="9"/>
      <c r="CR845" s="9"/>
      <c r="CS845" s="9"/>
      <c r="CT845" s="9"/>
      <c r="CU845" s="9"/>
      <c r="CV845" s="9"/>
      <c r="CW845" s="9"/>
      <c r="CX845" s="9"/>
      <c r="CY845" s="9"/>
      <c r="CZ845" s="9"/>
      <c r="DA845" s="9"/>
      <c r="DB845" s="9"/>
      <c r="DC845" s="9"/>
      <c r="DD845" s="9"/>
      <c r="DE845" s="9"/>
      <c r="DF845" s="9"/>
      <c r="DG845" s="9"/>
    </row>
    <row r="846" ht="13.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  <c r="BK846" s="9"/>
      <c r="BL846" s="9"/>
      <c r="BM846" s="9"/>
      <c r="BN846" s="9"/>
      <c r="BO846" s="9"/>
      <c r="BP846" s="9"/>
      <c r="BQ846" s="9"/>
      <c r="BR846" s="9"/>
      <c r="BS846" s="9"/>
      <c r="BT846" s="9"/>
      <c r="BU846" s="9"/>
      <c r="BV846" s="9"/>
      <c r="BW846" s="9"/>
      <c r="BX846" s="9"/>
      <c r="BY846" s="9"/>
      <c r="BZ846" s="9"/>
      <c r="CA846" s="9"/>
      <c r="CB846" s="9"/>
      <c r="CC846" s="9"/>
      <c r="CD846" s="9"/>
      <c r="CE846" s="9"/>
      <c r="CF846" s="9"/>
      <c r="CG846" s="9"/>
      <c r="CH846" s="9"/>
      <c r="CI846" s="9"/>
      <c r="CJ846" s="9"/>
      <c r="CK846" s="9"/>
      <c r="CL846" s="9"/>
      <c r="CM846" s="9"/>
      <c r="CN846" s="9"/>
      <c r="CO846" s="9"/>
      <c r="CP846" s="9"/>
      <c r="CQ846" s="9"/>
      <c r="CR846" s="9"/>
      <c r="CS846" s="9"/>
      <c r="CT846" s="9"/>
      <c r="CU846" s="9"/>
      <c r="CV846" s="9"/>
      <c r="CW846" s="9"/>
      <c r="CX846" s="9"/>
      <c r="CY846" s="9"/>
      <c r="CZ846" s="9"/>
      <c r="DA846" s="9"/>
      <c r="DB846" s="9"/>
      <c r="DC846" s="9"/>
      <c r="DD846" s="9"/>
      <c r="DE846" s="9"/>
      <c r="DF846" s="9"/>
      <c r="DG846" s="9"/>
    </row>
    <row r="847" ht="13.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  <c r="BK847" s="9"/>
      <c r="BL847" s="9"/>
      <c r="BM847" s="9"/>
      <c r="BN847" s="9"/>
      <c r="BO847" s="9"/>
      <c r="BP847" s="9"/>
      <c r="BQ847" s="9"/>
      <c r="BR847" s="9"/>
      <c r="BS847" s="9"/>
      <c r="BT847" s="9"/>
      <c r="BU847" s="9"/>
      <c r="BV847" s="9"/>
      <c r="BW847" s="9"/>
      <c r="BX847" s="9"/>
      <c r="BY847" s="9"/>
      <c r="BZ847" s="9"/>
      <c r="CA847" s="9"/>
      <c r="CB847" s="9"/>
      <c r="CC847" s="9"/>
      <c r="CD847" s="9"/>
      <c r="CE847" s="9"/>
      <c r="CF847" s="9"/>
      <c r="CG847" s="9"/>
      <c r="CH847" s="9"/>
      <c r="CI847" s="9"/>
      <c r="CJ847" s="9"/>
      <c r="CK847" s="9"/>
      <c r="CL847" s="9"/>
      <c r="CM847" s="9"/>
      <c r="CN847" s="9"/>
      <c r="CO847" s="9"/>
      <c r="CP847" s="9"/>
      <c r="CQ847" s="9"/>
      <c r="CR847" s="9"/>
      <c r="CS847" s="9"/>
      <c r="CT847" s="9"/>
      <c r="CU847" s="9"/>
      <c r="CV847" s="9"/>
      <c r="CW847" s="9"/>
      <c r="CX847" s="9"/>
      <c r="CY847" s="9"/>
      <c r="CZ847" s="9"/>
      <c r="DA847" s="9"/>
      <c r="DB847" s="9"/>
      <c r="DC847" s="9"/>
      <c r="DD847" s="9"/>
      <c r="DE847" s="9"/>
      <c r="DF847" s="9"/>
      <c r="DG847" s="9"/>
    </row>
    <row r="848" ht="13.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  <c r="BK848" s="9"/>
      <c r="BL848" s="9"/>
      <c r="BM848" s="9"/>
      <c r="BN848" s="9"/>
      <c r="BO848" s="9"/>
      <c r="BP848" s="9"/>
      <c r="BQ848" s="9"/>
      <c r="BR848" s="9"/>
      <c r="BS848" s="9"/>
      <c r="BT848" s="9"/>
      <c r="BU848" s="9"/>
      <c r="BV848" s="9"/>
      <c r="BW848" s="9"/>
      <c r="BX848" s="9"/>
      <c r="BY848" s="9"/>
      <c r="BZ848" s="9"/>
      <c r="CA848" s="9"/>
      <c r="CB848" s="9"/>
      <c r="CC848" s="9"/>
      <c r="CD848" s="9"/>
      <c r="CE848" s="9"/>
      <c r="CF848" s="9"/>
      <c r="CG848" s="9"/>
      <c r="CH848" s="9"/>
      <c r="CI848" s="9"/>
      <c r="CJ848" s="9"/>
      <c r="CK848" s="9"/>
      <c r="CL848" s="9"/>
      <c r="CM848" s="9"/>
      <c r="CN848" s="9"/>
      <c r="CO848" s="9"/>
      <c r="CP848" s="9"/>
      <c r="CQ848" s="9"/>
      <c r="CR848" s="9"/>
      <c r="CS848" s="9"/>
      <c r="CT848" s="9"/>
      <c r="CU848" s="9"/>
      <c r="CV848" s="9"/>
      <c r="CW848" s="9"/>
      <c r="CX848" s="9"/>
      <c r="CY848" s="9"/>
      <c r="CZ848" s="9"/>
      <c r="DA848" s="9"/>
      <c r="DB848" s="9"/>
      <c r="DC848" s="9"/>
      <c r="DD848" s="9"/>
      <c r="DE848" s="9"/>
      <c r="DF848" s="9"/>
      <c r="DG848" s="9"/>
    </row>
    <row r="849" ht="13.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  <c r="BK849" s="9"/>
      <c r="BL849" s="9"/>
      <c r="BM849" s="9"/>
      <c r="BN849" s="9"/>
      <c r="BO849" s="9"/>
      <c r="BP849" s="9"/>
      <c r="BQ849" s="9"/>
      <c r="BR849" s="9"/>
      <c r="BS849" s="9"/>
      <c r="BT849" s="9"/>
      <c r="BU849" s="9"/>
      <c r="BV849" s="9"/>
      <c r="BW849" s="9"/>
      <c r="BX849" s="9"/>
      <c r="BY849" s="9"/>
      <c r="BZ849" s="9"/>
      <c r="CA849" s="9"/>
      <c r="CB849" s="9"/>
      <c r="CC849" s="9"/>
      <c r="CD849" s="9"/>
      <c r="CE849" s="9"/>
      <c r="CF849" s="9"/>
      <c r="CG849" s="9"/>
      <c r="CH849" s="9"/>
      <c r="CI849" s="9"/>
      <c r="CJ849" s="9"/>
      <c r="CK849" s="9"/>
      <c r="CL849" s="9"/>
      <c r="CM849" s="9"/>
      <c r="CN849" s="9"/>
      <c r="CO849" s="9"/>
      <c r="CP849" s="9"/>
      <c r="CQ849" s="9"/>
      <c r="CR849" s="9"/>
      <c r="CS849" s="9"/>
      <c r="CT849" s="9"/>
      <c r="CU849" s="9"/>
      <c r="CV849" s="9"/>
      <c r="CW849" s="9"/>
      <c r="CX849" s="9"/>
      <c r="CY849" s="9"/>
      <c r="CZ849" s="9"/>
      <c r="DA849" s="9"/>
      <c r="DB849" s="9"/>
      <c r="DC849" s="9"/>
      <c r="DD849" s="9"/>
      <c r="DE849" s="9"/>
      <c r="DF849" s="9"/>
      <c r="DG849" s="9"/>
    </row>
    <row r="850" ht="13.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  <c r="BK850" s="9"/>
      <c r="BL850" s="9"/>
      <c r="BM850" s="9"/>
      <c r="BN850" s="9"/>
      <c r="BO850" s="9"/>
      <c r="BP850" s="9"/>
      <c r="BQ850" s="9"/>
      <c r="BR850" s="9"/>
      <c r="BS850" s="9"/>
      <c r="BT850" s="9"/>
      <c r="BU850" s="9"/>
      <c r="BV850" s="9"/>
      <c r="BW850" s="9"/>
      <c r="BX850" s="9"/>
      <c r="BY850" s="9"/>
      <c r="BZ850" s="9"/>
      <c r="CA850" s="9"/>
      <c r="CB850" s="9"/>
      <c r="CC850" s="9"/>
      <c r="CD850" s="9"/>
      <c r="CE850" s="9"/>
      <c r="CF850" s="9"/>
      <c r="CG850" s="9"/>
      <c r="CH850" s="9"/>
      <c r="CI850" s="9"/>
      <c r="CJ850" s="9"/>
      <c r="CK850" s="9"/>
      <c r="CL850" s="9"/>
      <c r="CM850" s="9"/>
      <c r="CN850" s="9"/>
      <c r="CO850" s="9"/>
      <c r="CP850" s="9"/>
      <c r="CQ850" s="9"/>
      <c r="CR850" s="9"/>
      <c r="CS850" s="9"/>
      <c r="CT850" s="9"/>
      <c r="CU850" s="9"/>
      <c r="CV850" s="9"/>
      <c r="CW850" s="9"/>
      <c r="CX850" s="9"/>
      <c r="CY850" s="9"/>
      <c r="CZ850" s="9"/>
      <c r="DA850" s="9"/>
      <c r="DB850" s="9"/>
      <c r="DC850" s="9"/>
      <c r="DD850" s="9"/>
      <c r="DE850" s="9"/>
      <c r="DF850" s="9"/>
      <c r="DG850" s="9"/>
    </row>
    <row r="851" ht="13.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  <c r="BK851" s="9"/>
      <c r="BL851" s="9"/>
      <c r="BM851" s="9"/>
      <c r="BN851" s="9"/>
      <c r="BO851" s="9"/>
      <c r="BP851" s="9"/>
      <c r="BQ851" s="9"/>
      <c r="BR851" s="9"/>
      <c r="BS851" s="9"/>
      <c r="BT851" s="9"/>
      <c r="BU851" s="9"/>
      <c r="BV851" s="9"/>
      <c r="BW851" s="9"/>
      <c r="BX851" s="9"/>
      <c r="BY851" s="9"/>
      <c r="BZ851" s="9"/>
      <c r="CA851" s="9"/>
      <c r="CB851" s="9"/>
      <c r="CC851" s="9"/>
      <c r="CD851" s="9"/>
      <c r="CE851" s="9"/>
      <c r="CF851" s="9"/>
      <c r="CG851" s="9"/>
      <c r="CH851" s="9"/>
      <c r="CI851" s="9"/>
      <c r="CJ851" s="9"/>
      <c r="CK851" s="9"/>
      <c r="CL851" s="9"/>
      <c r="CM851" s="9"/>
      <c r="CN851" s="9"/>
      <c r="CO851" s="9"/>
      <c r="CP851" s="9"/>
      <c r="CQ851" s="9"/>
      <c r="CR851" s="9"/>
      <c r="CS851" s="9"/>
      <c r="CT851" s="9"/>
      <c r="CU851" s="9"/>
      <c r="CV851" s="9"/>
      <c r="CW851" s="9"/>
      <c r="CX851" s="9"/>
      <c r="CY851" s="9"/>
      <c r="CZ851" s="9"/>
      <c r="DA851" s="9"/>
      <c r="DB851" s="9"/>
      <c r="DC851" s="9"/>
      <c r="DD851" s="9"/>
      <c r="DE851" s="9"/>
      <c r="DF851" s="9"/>
      <c r="DG851" s="9"/>
    </row>
    <row r="852" ht="13.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  <c r="BG852" s="9"/>
      <c r="BH852" s="9"/>
      <c r="BI852" s="9"/>
      <c r="BJ852" s="9"/>
      <c r="BK852" s="9"/>
      <c r="BL852" s="9"/>
      <c r="BM852" s="9"/>
      <c r="BN852" s="9"/>
      <c r="BO852" s="9"/>
      <c r="BP852" s="9"/>
      <c r="BQ852" s="9"/>
      <c r="BR852" s="9"/>
      <c r="BS852" s="9"/>
      <c r="BT852" s="9"/>
      <c r="BU852" s="9"/>
      <c r="BV852" s="9"/>
      <c r="BW852" s="9"/>
      <c r="BX852" s="9"/>
      <c r="BY852" s="9"/>
      <c r="BZ852" s="9"/>
      <c r="CA852" s="9"/>
      <c r="CB852" s="9"/>
      <c r="CC852" s="9"/>
      <c r="CD852" s="9"/>
      <c r="CE852" s="9"/>
      <c r="CF852" s="9"/>
      <c r="CG852" s="9"/>
      <c r="CH852" s="9"/>
      <c r="CI852" s="9"/>
      <c r="CJ852" s="9"/>
      <c r="CK852" s="9"/>
      <c r="CL852" s="9"/>
      <c r="CM852" s="9"/>
      <c r="CN852" s="9"/>
      <c r="CO852" s="9"/>
      <c r="CP852" s="9"/>
      <c r="CQ852" s="9"/>
      <c r="CR852" s="9"/>
      <c r="CS852" s="9"/>
      <c r="CT852" s="9"/>
      <c r="CU852" s="9"/>
      <c r="CV852" s="9"/>
      <c r="CW852" s="9"/>
      <c r="CX852" s="9"/>
      <c r="CY852" s="9"/>
      <c r="CZ852" s="9"/>
      <c r="DA852" s="9"/>
      <c r="DB852" s="9"/>
      <c r="DC852" s="9"/>
      <c r="DD852" s="9"/>
      <c r="DE852" s="9"/>
      <c r="DF852" s="9"/>
      <c r="DG852" s="9"/>
    </row>
    <row r="853" ht="13.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  <c r="BG853" s="9"/>
      <c r="BH853" s="9"/>
      <c r="BI853" s="9"/>
      <c r="BJ853" s="9"/>
      <c r="BK853" s="9"/>
      <c r="BL853" s="9"/>
      <c r="BM853" s="9"/>
      <c r="BN853" s="9"/>
      <c r="BO853" s="9"/>
      <c r="BP853" s="9"/>
      <c r="BQ853" s="9"/>
      <c r="BR853" s="9"/>
      <c r="BS853" s="9"/>
      <c r="BT853" s="9"/>
      <c r="BU853" s="9"/>
      <c r="BV853" s="9"/>
      <c r="BW853" s="9"/>
      <c r="BX853" s="9"/>
      <c r="BY853" s="9"/>
      <c r="BZ853" s="9"/>
      <c r="CA853" s="9"/>
      <c r="CB853" s="9"/>
      <c r="CC853" s="9"/>
      <c r="CD853" s="9"/>
      <c r="CE853" s="9"/>
      <c r="CF853" s="9"/>
      <c r="CG853" s="9"/>
      <c r="CH853" s="9"/>
      <c r="CI853" s="9"/>
      <c r="CJ853" s="9"/>
      <c r="CK853" s="9"/>
      <c r="CL853" s="9"/>
      <c r="CM853" s="9"/>
      <c r="CN853" s="9"/>
      <c r="CO853" s="9"/>
      <c r="CP853" s="9"/>
      <c r="CQ853" s="9"/>
      <c r="CR853" s="9"/>
      <c r="CS853" s="9"/>
      <c r="CT853" s="9"/>
      <c r="CU853" s="9"/>
      <c r="CV853" s="9"/>
      <c r="CW853" s="9"/>
      <c r="CX853" s="9"/>
      <c r="CY853" s="9"/>
      <c r="CZ853" s="9"/>
      <c r="DA853" s="9"/>
      <c r="DB853" s="9"/>
      <c r="DC853" s="9"/>
      <c r="DD853" s="9"/>
      <c r="DE853" s="9"/>
      <c r="DF853" s="9"/>
      <c r="DG853" s="9"/>
    </row>
    <row r="854" ht="13.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  <c r="BK854" s="9"/>
      <c r="BL854" s="9"/>
      <c r="BM854" s="9"/>
      <c r="BN854" s="9"/>
      <c r="BO854" s="9"/>
      <c r="BP854" s="9"/>
      <c r="BQ854" s="9"/>
      <c r="BR854" s="9"/>
      <c r="BS854" s="9"/>
      <c r="BT854" s="9"/>
      <c r="BU854" s="9"/>
      <c r="BV854" s="9"/>
      <c r="BW854" s="9"/>
      <c r="BX854" s="9"/>
      <c r="BY854" s="9"/>
      <c r="BZ854" s="9"/>
      <c r="CA854" s="9"/>
      <c r="CB854" s="9"/>
      <c r="CC854" s="9"/>
      <c r="CD854" s="9"/>
      <c r="CE854" s="9"/>
      <c r="CF854" s="9"/>
      <c r="CG854" s="9"/>
      <c r="CH854" s="9"/>
      <c r="CI854" s="9"/>
      <c r="CJ854" s="9"/>
      <c r="CK854" s="9"/>
      <c r="CL854" s="9"/>
      <c r="CM854" s="9"/>
      <c r="CN854" s="9"/>
      <c r="CO854" s="9"/>
      <c r="CP854" s="9"/>
      <c r="CQ854" s="9"/>
      <c r="CR854" s="9"/>
      <c r="CS854" s="9"/>
      <c r="CT854" s="9"/>
      <c r="CU854" s="9"/>
      <c r="CV854" s="9"/>
      <c r="CW854" s="9"/>
      <c r="CX854" s="9"/>
      <c r="CY854" s="9"/>
      <c r="CZ854" s="9"/>
      <c r="DA854" s="9"/>
      <c r="DB854" s="9"/>
      <c r="DC854" s="9"/>
      <c r="DD854" s="9"/>
      <c r="DE854" s="9"/>
      <c r="DF854" s="9"/>
      <c r="DG854" s="9"/>
    </row>
    <row r="855" ht="13.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  <c r="BK855" s="9"/>
      <c r="BL855" s="9"/>
      <c r="BM855" s="9"/>
      <c r="BN855" s="9"/>
      <c r="BO855" s="9"/>
      <c r="BP855" s="9"/>
      <c r="BQ855" s="9"/>
      <c r="BR855" s="9"/>
      <c r="BS855" s="9"/>
      <c r="BT855" s="9"/>
      <c r="BU855" s="9"/>
      <c r="BV855" s="9"/>
      <c r="BW855" s="9"/>
      <c r="BX855" s="9"/>
      <c r="BY855" s="9"/>
      <c r="BZ855" s="9"/>
      <c r="CA855" s="9"/>
      <c r="CB855" s="9"/>
      <c r="CC855" s="9"/>
      <c r="CD855" s="9"/>
      <c r="CE855" s="9"/>
      <c r="CF855" s="9"/>
      <c r="CG855" s="9"/>
      <c r="CH855" s="9"/>
      <c r="CI855" s="9"/>
      <c r="CJ855" s="9"/>
      <c r="CK855" s="9"/>
      <c r="CL855" s="9"/>
      <c r="CM855" s="9"/>
      <c r="CN855" s="9"/>
      <c r="CO855" s="9"/>
      <c r="CP855" s="9"/>
      <c r="CQ855" s="9"/>
      <c r="CR855" s="9"/>
      <c r="CS855" s="9"/>
      <c r="CT855" s="9"/>
      <c r="CU855" s="9"/>
      <c r="CV855" s="9"/>
      <c r="CW855" s="9"/>
      <c r="CX855" s="9"/>
      <c r="CY855" s="9"/>
      <c r="CZ855" s="9"/>
      <c r="DA855" s="9"/>
      <c r="DB855" s="9"/>
      <c r="DC855" s="9"/>
      <c r="DD855" s="9"/>
      <c r="DE855" s="9"/>
      <c r="DF855" s="9"/>
      <c r="DG855" s="9"/>
    </row>
    <row r="856" ht="13.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  <c r="BK856" s="9"/>
      <c r="BL856" s="9"/>
      <c r="BM856" s="9"/>
      <c r="BN856" s="9"/>
      <c r="BO856" s="9"/>
      <c r="BP856" s="9"/>
      <c r="BQ856" s="9"/>
      <c r="BR856" s="9"/>
      <c r="BS856" s="9"/>
      <c r="BT856" s="9"/>
      <c r="BU856" s="9"/>
      <c r="BV856" s="9"/>
      <c r="BW856" s="9"/>
      <c r="BX856" s="9"/>
      <c r="BY856" s="9"/>
      <c r="BZ856" s="9"/>
      <c r="CA856" s="9"/>
      <c r="CB856" s="9"/>
      <c r="CC856" s="9"/>
      <c r="CD856" s="9"/>
      <c r="CE856" s="9"/>
      <c r="CF856" s="9"/>
      <c r="CG856" s="9"/>
      <c r="CH856" s="9"/>
      <c r="CI856" s="9"/>
      <c r="CJ856" s="9"/>
      <c r="CK856" s="9"/>
      <c r="CL856" s="9"/>
      <c r="CM856" s="9"/>
      <c r="CN856" s="9"/>
      <c r="CO856" s="9"/>
      <c r="CP856" s="9"/>
      <c r="CQ856" s="9"/>
      <c r="CR856" s="9"/>
      <c r="CS856" s="9"/>
      <c r="CT856" s="9"/>
      <c r="CU856" s="9"/>
      <c r="CV856" s="9"/>
      <c r="CW856" s="9"/>
      <c r="CX856" s="9"/>
      <c r="CY856" s="9"/>
      <c r="CZ856" s="9"/>
      <c r="DA856" s="9"/>
      <c r="DB856" s="9"/>
      <c r="DC856" s="9"/>
      <c r="DD856" s="9"/>
      <c r="DE856" s="9"/>
      <c r="DF856" s="9"/>
      <c r="DG856" s="9"/>
    </row>
    <row r="857" ht="13.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  <c r="BK857" s="9"/>
      <c r="BL857" s="9"/>
      <c r="BM857" s="9"/>
      <c r="BN857" s="9"/>
      <c r="BO857" s="9"/>
      <c r="BP857" s="9"/>
      <c r="BQ857" s="9"/>
      <c r="BR857" s="9"/>
      <c r="BS857" s="9"/>
      <c r="BT857" s="9"/>
      <c r="BU857" s="9"/>
      <c r="BV857" s="9"/>
      <c r="BW857" s="9"/>
      <c r="BX857" s="9"/>
      <c r="BY857" s="9"/>
      <c r="BZ857" s="9"/>
      <c r="CA857" s="9"/>
      <c r="CB857" s="9"/>
      <c r="CC857" s="9"/>
      <c r="CD857" s="9"/>
      <c r="CE857" s="9"/>
      <c r="CF857" s="9"/>
      <c r="CG857" s="9"/>
      <c r="CH857" s="9"/>
      <c r="CI857" s="9"/>
      <c r="CJ857" s="9"/>
      <c r="CK857" s="9"/>
      <c r="CL857" s="9"/>
      <c r="CM857" s="9"/>
      <c r="CN857" s="9"/>
      <c r="CO857" s="9"/>
      <c r="CP857" s="9"/>
      <c r="CQ857" s="9"/>
      <c r="CR857" s="9"/>
      <c r="CS857" s="9"/>
      <c r="CT857" s="9"/>
      <c r="CU857" s="9"/>
      <c r="CV857" s="9"/>
      <c r="CW857" s="9"/>
      <c r="CX857" s="9"/>
      <c r="CY857" s="9"/>
      <c r="CZ857" s="9"/>
      <c r="DA857" s="9"/>
      <c r="DB857" s="9"/>
      <c r="DC857" s="9"/>
      <c r="DD857" s="9"/>
      <c r="DE857" s="9"/>
      <c r="DF857" s="9"/>
      <c r="DG857" s="9"/>
    </row>
    <row r="858" ht="13.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  <c r="BK858" s="9"/>
      <c r="BL858" s="9"/>
      <c r="BM858" s="9"/>
      <c r="BN858" s="9"/>
      <c r="BO858" s="9"/>
      <c r="BP858" s="9"/>
      <c r="BQ858" s="9"/>
      <c r="BR858" s="9"/>
      <c r="BS858" s="9"/>
      <c r="BT858" s="9"/>
      <c r="BU858" s="9"/>
      <c r="BV858" s="9"/>
      <c r="BW858" s="9"/>
      <c r="BX858" s="9"/>
      <c r="BY858" s="9"/>
      <c r="BZ858" s="9"/>
      <c r="CA858" s="9"/>
      <c r="CB858" s="9"/>
      <c r="CC858" s="9"/>
      <c r="CD858" s="9"/>
      <c r="CE858" s="9"/>
      <c r="CF858" s="9"/>
      <c r="CG858" s="9"/>
      <c r="CH858" s="9"/>
      <c r="CI858" s="9"/>
      <c r="CJ858" s="9"/>
      <c r="CK858" s="9"/>
      <c r="CL858" s="9"/>
      <c r="CM858" s="9"/>
      <c r="CN858" s="9"/>
      <c r="CO858" s="9"/>
      <c r="CP858" s="9"/>
      <c r="CQ858" s="9"/>
      <c r="CR858" s="9"/>
      <c r="CS858" s="9"/>
      <c r="CT858" s="9"/>
      <c r="CU858" s="9"/>
      <c r="CV858" s="9"/>
      <c r="CW858" s="9"/>
      <c r="CX858" s="9"/>
      <c r="CY858" s="9"/>
      <c r="CZ858" s="9"/>
      <c r="DA858" s="9"/>
      <c r="DB858" s="9"/>
      <c r="DC858" s="9"/>
      <c r="DD858" s="9"/>
      <c r="DE858" s="9"/>
      <c r="DF858" s="9"/>
      <c r="DG858" s="9"/>
    </row>
    <row r="859" ht="13.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  <c r="BK859" s="9"/>
      <c r="BL859" s="9"/>
      <c r="BM859" s="9"/>
      <c r="BN859" s="9"/>
      <c r="BO859" s="9"/>
      <c r="BP859" s="9"/>
      <c r="BQ859" s="9"/>
      <c r="BR859" s="9"/>
      <c r="BS859" s="9"/>
      <c r="BT859" s="9"/>
      <c r="BU859" s="9"/>
      <c r="BV859" s="9"/>
      <c r="BW859" s="9"/>
      <c r="BX859" s="9"/>
      <c r="BY859" s="9"/>
      <c r="BZ859" s="9"/>
      <c r="CA859" s="9"/>
      <c r="CB859" s="9"/>
      <c r="CC859" s="9"/>
      <c r="CD859" s="9"/>
      <c r="CE859" s="9"/>
      <c r="CF859" s="9"/>
      <c r="CG859" s="9"/>
      <c r="CH859" s="9"/>
      <c r="CI859" s="9"/>
      <c r="CJ859" s="9"/>
      <c r="CK859" s="9"/>
      <c r="CL859" s="9"/>
      <c r="CM859" s="9"/>
      <c r="CN859" s="9"/>
      <c r="CO859" s="9"/>
      <c r="CP859" s="9"/>
      <c r="CQ859" s="9"/>
      <c r="CR859" s="9"/>
      <c r="CS859" s="9"/>
      <c r="CT859" s="9"/>
      <c r="CU859" s="9"/>
      <c r="CV859" s="9"/>
      <c r="CW859" s="9"/>
      <c r="CX859" s="9"/>
      <c r="CY859" s="9"/>
      <c r="CZ859" s="9"/>
      <c r="DA859" s="9"/>
      <c r="DB859" s="9"/>
      <c r="DC859" s="9"/>
      <c r="DD859" s="9"/>
      <c r="DE859" s="9"/>
      <c r="DF859" s="9"/>
      <c r="DG859" s="9"/>
    </row>
    <row r="860" ht="13.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  <c r="BG860" s="9"/>
      <c r="BH860" s="9"/>
      <c r="BI860" s="9"/>
      <c r="BJ860" s="9"/>
      <c r="BK860" s="9"/>
      <c r="BL860" s="9"/>
      <c r="BM860" s="9"/>
      <c r="BN860" s="9"/>
      <c r="BO860" s="9"/>
      <c r="BP860" s="9"/>
      <c r="BQ860" s="9"/>
      <c r="BR860" s="9"/>
      <c r="BS860" s="9"/>
      <c r="BT860" s="9"/>
      <c r="BU860" s="9"/>
      <c r="BV860" s="9"/>
      <c r="BW860" s="9"/>
      <c r="BX860" s="9"/>
      <c r="BY860" s="9"/>
      <c r="BZ860" s="9"/>
      <c r="CA860" s="9"/>
      <c r="CB860" s="9"/>
      <c r="CC860" s="9"/>
      <c r="CD860" s="9"/>
      <c r="CE860" s="9"/>
      <c r="CF860" s="9"/>
      <c r="CG860" s="9"/>
      <c r="CH860" s="9"/>
      <c r="CI860" s="9"/>
      <c r="CJ860" s="9"/>
      <c r="CK860" s="9"/>
      <c r="CL860" s="9"/>
      <c r="CM860" s="9"/>
      <c r="CN860" s="9"/>
      <c r="CO860" s="9"/>
      <c r="CP860" s="9"/>
      <c r="CQ860" s="9"/>
      <c r="CR860" s="9"/>
      <c r="CS860" s="9"/>
      <c r="CT860" s="9"/>
      <c r="CU860" s="9"/>
      <c r="CV860" s="9"/>
      <c r="CW860" s="9"/>
      <c r="CX860" s="9"/>
      <c r="CY860" s="9"/>
      <c r="CZ860" s="9"/>
      <c r="DA860" s="9"/>
      <c r="DB860" s="9"/>
      <c r="DC860" s="9"/>
      <c r="DD860" s="9"/>
      <c r="DE860" s="9"/>
      <c r="DF860" s="9"/>
      <c r="DG860" s="9"/>
    </row>
    <row r="861" ht="13.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  <c r="BG861" s="9"/>
      <c r="BH861" s="9"/>
      <c r="BI861" s="9"/>
      <c r="BJ861" s="9"/>
      <c r="BK861" s="9"/>
      <c r="BL861" s="9"/>
      <c r="BM861" s="9"/>
      <c r="BN861" s="9"/>
      <c r="BO861" s="9"/>
      <c r="BP861" s="9"/>
      <c r="BQ861" s="9"/>
      <c r="BR861" s="9"/>
      <c r="BS861" s="9"/>
      <c r="BT861" s="9"/>
      <c r="BU861" s="9"/>
      <c r="BV861" s="9"/>
      <c r="BW861" s="9"/>
      <c r="BX861" s="9"/>
      <c r="BY861" s="9"/>
      <c r="BZ861" s="9"/>
      <c r="CA861" s="9"/>
      <c r="CB861" s="9"/>
      <c r="CC861" s="9"/>
      <c r="CD861" s="9"/>
      <c r="CE861" s="9"/>
      <c r="CF861" s="9"/>
      <c r="CG861" s="9"/>
      <c r="CH861" s="9"/>
      <c r="CI861" s="9"/>
      <c r="CJ861" s="9"/>
      <c r="CK861" s="9"/>
      <c r="CL861" s="9"/>
      <c r="CM861" s="9"/>
      <c r="CN861" s="9"/>
      <c r="CO861" s="9"/>
      <c r="CP861" s="9"/>
      <c r="CQ861" s="9"/>
      <c r="CR861" s="9"/>
      <c r="CS861" s="9"/>
      <c r="CT861" s="9"/>
      <c r="CU861" s="9"/>
      <c r="CV861" s="9"/>
      <c r="CW861" s="9"/>
      <c r="CX861" s="9"/>
      <c r="CY861" s="9"/>
      <c r="CZ861" s="9"/>
      <c r="DA861" s="9"/>
      <c r="DB861" s="9"/>
      <c r="DC861" s="9"/>
      <c r="DD861" s="9"/>
      <c r="DE861" s="9"/>
      <c r="DF861" s="9"/>
      <c r="DG861" s="9"/>
    </row>
    <row r="862" ht="13.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  <c r="BG862" s="9"/>
      <c r="BH862" s="9"/>
      <c r="BI862" s="9"/>
      <c r="BJ862" s="9"/>
      <c r="BK862" s="9"/>
      <c r="BL862" s="9"/>
      <c r="BM862" s="9"/>
      <c r="BN862" s="9"/>
      <c r="BO862" s="9"/>
      <c r="BP862" s="9"/>
      <c r="BQ862" s="9"/>
      <c r="BR862" s="9"/>
      <c r="BS862" s="9"/>
      <c r="BT862" s="9"/>
      <c r="BU862" s="9"/>
      <c r="BV862" s="9"/>
      <c r="BW862" s="9"/>
      <c r="BX862" s="9"/>
      <c r="BY862" s="9"/>
      <c r="BZ862" s="9"/>
      <c r="CA862" s="9"/>
      <c r="CB862" s="9"/>
      <c r="CC862" s="9"/>
      <c r="CD862" s="9"/>
      <c r="CE862" s="9"/>
      <c r="CF862" s="9"/>
      <c r="CG862" s="9"/>
      <c r="CH862" s="9"/>
      <c r="CI862" s="9"/>
      <c r="CJ862" s="9"/>
      <c r="CK862" s="9"/>
      <c r="CL862" s="9"/>
      <c r="CM862" s="9"/>
      <c r="CN862" s="9"/>
      <c r="CO862" s="9"/>
      <c r="CP862" s="9"/>
      <c r="CQ862" s="9"/>
      <c r="CR862" s="9"/>
      <c r="CS862" s="9"/>
      <c r="CT862" s="9"/>
      <c r="CU862" s="9"/>
      <c r="CV862" s="9"/>
      <c r="CW862" s="9"/>
      <c r="CX862" s="9"/>
      <c r="CY862" s="9"/>
      <c r="CZ862" s="9"/>
      <c r="DA862" s="9"/>
      <c r="DB862" s="9"/>
      <c r="DC862" s="9"/>
      <c r="DD862" s="9"/>
      <c r="DE862" s="9"/>
      <c r="DF862" s="9"/>
      <c r="DG862" s="9"/>
    </row>
    <row r="863" ht="13.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  <c r="BK863" s="9"/>
      <c r="BL863" s="9"/>
      <c r="BM863" s="9"/>
      <c r="BN863" s="9"/>
      <c r="BO863" s="9"/>
      <c r="BP863" s="9"/>
      <c r="BQ863" s="9"/>
      <c r="BR863" s="9"/>
      <c r="BS863" s="9"/>
      <c r="BT863" s="9"/>
      <c r="BU863" s="9"/>
      <c r="BV863" s="9"/>
      <c r="BW863" s="9"/>
      <c r="BX863" s="9"/>
      <c r="BY863" s="9"/>
      <c r="BZ863" s="9"/>
      <c r="CA863" s="9"/>
      <c r="CB863" s="9"/>
      <c r="CC863" s="9"/>
      <c r="CD863" s="9"/>
      <c r="CE863" s="9"/>
      <c r="CF863" s="9"/>
      <c r="CG863" s="9"/>
      <c r="CH863" s="9"/>
      <c r="CI863" s="9"/>
      <c r="CJ863" s="9"/>
      <c r="CK863" s="9"/>
      <c r="CL863" s="9"/>
      <c r="CM863" s="9"/>
      <c r="CN863" s="9"/>
      <c r="CO863" s="9"/>
      <c r="CP863" s="9"/>
      <c r="CQ863" s="9"/>
      <c r="CR863" s="9"/>
      <c r="CS863" s="9"/>
      <c r="CT863" s="9"/>
      <c r="CU863" s="9"/>
      <c r="CV863" s="9"/>
      <c r="CW863" s="9"/>
      <c r="CX863" s="9"/>
      <c r="CY863" s="9"/>
      <c r="CZ863" s="9"/>
      <c r="DA863" s="9"/>
      <c r="DB863" s="9"/>
      <c r="DC863" s="9"/>
      <c r="DD863" s="9"/>
      <c r="DE863" s="9"/>
      <c r="DF863" s="9"/>
      <c r="DG863" s="9"/>
    </row>
    <row r="864" ht="13.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  <c r="BG864" s="9"/>
      <c r="BH864" s="9"/>
      <c r="BI864" s="9"/>
      <c r="BJ864" s="9"/>
      <c r="BK864" s="9"/>
      <c r="BL864" s="9"/>
      <c r="BM864" s="9"/>
      <c r="BN864" s="9"/>
      <c r="BO864" s="9"/>
      <c r="BP864" s="9"/>
      <c r="BQ864" s="9"/>
      <c r="BR864" s="9"/>
      <c r="BS864" s="9"/>
      <c r="BT864" s="9"/>
      <c r="BU864" s="9"/>
      <c r="BV864" s="9"/>
      <c r="BW864" s="9"/>
      <c r="BX864" s="9"/>
      <c r="BY864" s="9"/>
      <c r="BZ864" s="9"/>
      <c r="CA864" s="9"/>
      <c r="CB864" s="9"/>
      <c r="CC864" s="9"/>
      <c r="CD864" s="9"/>
      <c r="CE864" s="9"/>
      <c r="CF864" s="9"/>
      <c r="CG864" s="9"/>
      <c r="CH864" s="9"/>
      <c r="CI864" s="9"/>
      <c r="CJ864" s="9"/>
      <c r="CK864" s="9"/>
      <c r="CL864" s="9"/>
      <c r="CM864" s="9"/>
      <c r="CN864" s="9"/>
      <c r="CO864" s="9"/>
      <c r="CP864" s="9"/>
      <c r="CQ864" s="9"/>
      <c r="CR864" s="9"/>
      <c r="CS864" s="9"/>
      <c r="CT864" s="9"/>
      <c r="CU864" s="9"/>
      <c r="CV864" s="9"/>
      <c r="CW864" s="9"/>
      <c r="CX864" s="9"/>
      <c r="CY864" s="9"/>
      <c r="CZ864" s="9"/>
      <c r="DA864" s="9"/>
      <c r="DB864" s="9"/>
      <c r="DC864" s="9"/>
      <c r="DD864" s="9"/>
      <c r="DE864" s="9"/>
      <c r="DF864" s="9"/>
      <c r="DG864" s="9"/>
    </row>
    <row r="865" ht="13.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  <c r="BK865" s="9"/>
      <c r="BL865" s="9"/>
      <c r="BM865" s="9"/>
      <c r="BN865" s="9"/>
      <c r="BO865" s="9"/>
      <c r="BP865" s="9"/>
      <c r="BQ865" s="9"/>
      <c r="BR865" s="9"/>
      <c r="BS865" s="9"/>
      <c r="BT865" s="9"/>
      <c r="BU865" s="9"/>
      <c r="BV865" s="9"/>
      <c r="BW865" s="9"/>
      <c r="BX865" s="9"/>
      <c r="BY865" s="9"/>
      <c r="BZ865" s="9"/>
      <c r="CA865" s="9"/>
      <c r="CB865" s="9"/>
      <c r="CC865" s="9"/>
      <c r="CD865" s="9"/>
      <c r="CE865" s="9"/>
      <c r="CF865" s="9"/>
      <c r="CG865" s="9"/>
      <c r="CH865" s="9"/>
      <c r="CI865" s="9"/>
      <c r="CJ865" s="9"/>
      <c r="CK865" s="9"/>
      <c r="CL865" s="9"/>
      <c r="CM865" s="9"/>
      <c r="CN865" s="9"/>
      <c r="CO865" s="9"/>
      <c r="CP865" s="9"/>
      <c r="CQ865" s="9"/>
      <c r="CR865" s="9"/>
      <c r="CS865" s="9"/>
      <c r="CT865" s="9"/>
      <c r="CU865" s="9"/>
      <c r="CV865" s="9"/>
      <c r="CW865" s="9"/>
      <c r="CX865" s="9"/>
      <c r="CY865" s="9"/>
      <c r="CZ865" s="9"/>
      <c r="DA865" s="9"/>
      <c r="DB865" s="9"/>
      <c r="DC865" s="9"/>
      <c r="DD865" s="9"/>
      <c r="DE865" s="9"/>
      <c r="DF865" s="9"/>
      <c r="DG865" s="9"/>
    </row>
    <row r="866" ht="13.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  <c r="BG866" s="9"/>
      <c r="BH866" s="9"/>
      <c r="BI866" s="9"/>
      <c r="BJ866" s="9"/>
      <c r="BK866" s="9"/>
      <c r="BL866" s="9"/>
      <c r="BM866" s="9"/>
      <c r="BN866" s="9"/>
      <c r="BO866" s="9"/>
      <c r="BP866" s="9"/>
      <c r="BQ866" s="9"/>
      <c r="BR866" s="9"/>
      <c r="BS866" s="9"/>
      <c r="BT866" s="9"/>
      <c r="BU866" s="9"/>
      <c r="BV866" s="9"/>
      <c r="BW866" s="9"/>
      <c r="BX866" s="9"/>
      <c r="BY866" s="9"/>
      <c r="BZ866" s="9"/>
      <c r="CA866" s="9"/>
      <c r="CB866" s="9"/>
      <c r="CC866" s="9"/>
      <c r="CD866" s="9"/>
      <c r="CE866" s="9"/>
      <c r="CF866" s="9"/>
      <c r="CG866" s="9"/>
      <c r="CH866" s="9"/>
      <c r="CI866" s="9"/>
      <c r="CJ866" s="9"/>
      <c r="CK866" s="9"/>
      <c r="CL866" s="9"/>
      <c r="CM866" s="9"/>
      <c r="CN866" s="9"/>
      <c r="CO866" s="9"/>
      <c r="CP866" s="9"/>
      <c r="CQ866" s="9"/>
      <c r="CR866" s="9"/>
      <c r="CS866" s="9"/>
      <c r="CT866" s="9"/>
      <c r="CU866" s="9"/>
      <c r="CV866" s="9"/>
      <c r="CW866" s="9"/>
      <c r="CX866" s="9"/>
      <c r="CY866" s="9"/>
      <c r="CZ866" s="9"/>
      <c r="DA866" s="9"/>
      <c r="DB866" s="9"/>
      <c r="DC866" s="9"/>
      <c r="DD866" s="9"/>
      <c r="DE866" s="9"/>
      <c r="DF866" s="9"/>
      <c r="DG866" s="9"/>
    </row>
    <row r="867" ht="13.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  <c r="BG867" s="9"/>
      <c r="BH867" s="9"/>
      <c r="BI867" s="9"/>
      <c r="BJ867" s="9"/>
      <c r="BK867" s="9"/>
      <c r="BL867" s="9"/>
      <c r="BM867" s="9"/>
      <c r="BN867" s="9"/>
      <c r="BO867" s="9"/>
      <c r="BP867" s="9"/>
      <c r="BQ867" s="9"/>
      <c r="BR867" s="9"/>
      <c r="BS867" s="9"/>
      <c r="BT867" s="9"/>
      <c r="BU867" s="9"/>
      <c r="BV867" s="9"/>
      <c r="BW867" s="9"/>
      <c r="BX867" s="9"/>
      <c r="BY867" s="9"/>
      <c r="BZ867" s="9"/>
      <c r="CA867" s="9"/>
      <c r="CB867" s="9"/>
      <c r="CC867" s="9"/>
      <c r="CD867" s="9"/>
      <c r="CE867" s="9"/>
      <c r="CF867" s="9"/>
      <c r="CG867" s="9"/>
      <c r="CH867" s="9"/>
      <c r="CI867" s="9"/>
      <c r="CJ867" s="9"/>
      <c r="CK867" s="9"/>
      <c r="CL867" s="9"/>
      <c r="CM867" s="9"/>
      <c r="CN867" s="9"/>
      <c r="CO867" s="9"/>
      <c r="CP867" s="9"/>
      <c r="CQ867" s="9"/>
      <c r="CR867" s="9"/>
      <c r="CS867" s="9"/>
      <c r="CT867" s="9"/>
      <c r="CU867" s="9"/>
      <c r="CV867" s="9"/>
      <c r="CW867" s="9"/>
      <c r="CX867" s="9"/>
      <c r="CY867" s="9"/>
      <c r="CZ867" s="9"/>
      <c r="DA867" s="9"/>
      <c r="DB867" s="9"/>
      <c r="DC867" s="9"/>
      <c r="DD867" s="9"/>
      <c r="DE867" s="9"/>
      <c r="DF867" s="9"/>
      <c r="DG867" s="9"/>
    </row>
    <row r="868" ht="13.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  <c r="BK868" s="9"/>
      <c r="BL868" s="9"/>
      <c r="BM868" s="9"/>
      <c r="BN868" s="9"/>
      <c r="BO868" s="9"/>
      <c r="BP868" s="9"/>
      <c r="BQ868" s="9"/>
      <c r="BR868" s="9"/>
      <c r="BS868" s="9"/>
      <c r="BT868" s="9"/>
      <c r="BU868" s="9"/>
      <c r="BV868" s="9"/>
      <c r="BW868" s="9"/>
      <c r="BX868" s="9"/>
      <c r="BY868" s="9"/>
      <c r="BZ868" s="9"/>
      <c r="CA868" s="9"/>
      <c r="CB868" s="9"/>
      <c r="CC868" s="9"/>
      <c r="CD868" s="9"/>
      <c r="CE868" s="9"/>
      <c r="CF868" s="9"/>
      <c r="CG868" s="9"/>
      <c r="CH868" s="9"/>
      <c r="CI868" s="9"/>
      <c r="CJ868" s="9"/>
      <c r="CK868" s="9"/>
      <c r="CL868" s="9"/>
      <c r="CM868" s="9"/>
      <c r="CN868" s="9"/>
      <c r="CO868" s="9"/>
      <c r="CP868" s="9"/>
      <c r="CQ868" s="9"/>
      <c r="CR868" s="9"/>
      <c r="CS868" s="9"/>
      <c r="CT868" s="9"/>
      <c r="CU868" s="9"/>
      <c r="CV868" s="9"/>
      <c r="CW868" s="9"/>
      <c r="CX868" s="9"/>
      <c r="CY868" s="9"/>
      <c r="CZ868" s="9"/>
      <c r="DA868" s="9"/>
      <c r="DB868" s="9"/>
      <c r="DC868" s="9"/>
      <c r="DD868" s="9"/>
      <c r="DE868" s="9"/>
      <c r="DF868" s="9"/>
      <c r="DG868" s="9"/>
    </row>
    <row r="869" ht="13.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  <c r="BK869" s="9"/>
      <c r="BL869" s="9"/>
      <c r="BM869" s="9"/>
      <c r="BN869" s="9"/>
      <c r="BO869" s="9"/>
      <c r="BP869" s="9"/>
      <c r="BQ869" s="9"/>
      <c r="BR869" s="9"/>
      <c r="BS869" s="9"/>
      <c r="BT869" s="9"/>
      <c r="BU869" s="9"/>
      <c r="BV869" s="9"/>
      <c r="BW869" s="9"/>
      <c r="BX869" s="9"/>
      <c r="BY869" s="9"/>
      <c r="BZ869" s="9"/>
      <c r="CA869" s="9"/>
      <c r="CB869" s="9"/>
      <c r="CC869" s="9"/>
      <c r="CD869" s="9"/>
      <c r="CE869" s="9"/>
      <c r="CF869" s="9"/>
      <c r="CG869" s="9"/>
      <c r="CH869" s="9"/>
      <c r="CI869" s="9"/>
      <c r="CJ869" s="9"/>
      <c r="CK869" s="9"/>
      <c r="CL869" s="9"/>
      <c r="CM869" s="9"/>
      <c r="CN869" s="9"/>
      <c r="CO869" s="9"/>
      <c r="CP869" s="9"/>
      <c r="CQ869" s="9"/>
      <c r="CR869" s="9"/>
      <c r="CS869" s="9"/>
      <c r="CT869" s="9"/>
      <c r="CU869" s="9"/>
      <c r="CV869" s="9"/>
      <c r="CW869" s="9"/>
      <c r="CX869" s="9"/>
      <c r="CY869" s="9"/>
      <c r="CZ869" s="9"/>
      <c r="DA869" s="9"/>
      <c r="DB869" s="9"/>
      <c r="DC869" s="9"/>
      <c r="DD869" s="9"/>
      <c r="DE869" s="9"/>
      <c r="DF869" s="9"/>
      <c r="DG869" s="9"/>
    </row>
    <row r="870" ht="13.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  <c r="BK870" s="9"/>
      <c r="BL870" s="9"/>
      <c r="BM870" s="9"/>
      <c r="BN870" s="9"/>
      <c r="BO870" s="9"/>
      <c r="BP870" s="9"/>
      <c r="BQ870" s="9"/>
      <c r="BR870" s="9"/>
      <c r="BS870" s="9"/>
      <c r="BT870" s="9"/>
      <c r="BU870" s="9"/>
      <c r="BV870" s="9"/>
      <c r="BW870" s="9"/>
      <c r="BX870" s="9"/>
      <c r="BY870" s="9"/>
      <c r="BZ870" s="9"/>
      <c r="CA870" s="9"/>
      <c r="CB870" s="9"/>
      <c r="CC870" s="9"/>
      <c r="CD870" s="9"/>
      <c r="CE870" s="9"/>
      <c r="CF870" s="9"/>
      <c r="CG870" s="9"/>
      <c r="CH870" s="9"/>
      <c r="CI870" s="9"/>
      <c r="CJ870" s="9"/>
      <c r="CK870" s="9"/>
      <c r="CL870" s="9"/>
      <c r="CM870" s="9"/>
      <c r="CN870" s="9"/>
      <c r="CO870" s="9"/>
      <c r="CP870" s="9"/>
      <c r="CQ870" s="9"/>
      <c r="CR870" s="9"/>
      <c r="CS870" s="9"/>
      <c r="CT870" s="9"/>
      <c r="CU870" s="9"/>
      <c r="CV870" s="9"/>
      <c r="CW870" s="9"/>
      <c r="CX870" s="9"/>
      <c r="CY870" s="9"/>
      <c r="CZ870" s="9"/>
      <c r="DA870" s="9"/>
      <c r="DB870" s="9"/>
      <c r="DC870" s="9"/>
      <c r="DD870" s="9"/>
      <c r="DE870" s="9"/>
      <c r="DF870" s="9"/>
      <c r="DG870" s="9"/>
    </row>
    <row r="871" ht="13.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  <c r="BK871" s="9"/>
      <c r="BL871" s="9"/>
      <c r="BM871" s="9"/>
      <c r="BN871" s="9"/>
      <c r="BO871" s="9"/>
      <c r="BP871" s="9"/>
      <c r="BQ871" s="9"/>
      <c r="BR871" s="9"/>
      <c r="BS871" s="9"/>
      <c r="BT871" s="9"/>
      <c r="BU871" s="9"/>
      <c r="BV871" s="9"/>
      <c r="BW871" s="9"/>
      <c r="BX871" s="9"/>
      <c r="BY871" s="9"/>
      <c r="BZ871" s="9"/>
      <c r="CA871" s="9"/>
      <c r="CB871" s="9"/>
      <c r="CC871" s="9"/>
      <c r="CD871" s="9"/>
      <c r="CE871" s="9"/>
      <c r="CF871" s="9"/>
      <c r="CG871" s="9"/>
      <c r="CH871" s="9"/>
      <c r="CI871" s="9"/>
      <c r="CJ871" s="9"/>
      <c r="CK871" s="9"/>
      <c r="CL871" s="9"/>
      <c r="CM871" s="9"/>
      <c r="CN871" s="9"/>
      <c r="CO871" s="9"/>
      <c r="CP871" s="9"/>
      <c r="CQ871" s="9"/>
      <c r="CR871" s="9"/>
      <c r="CS871" s="9"/>
      <c r="CT871" s="9"/>
      <c r="CU871" s="9"/>
      <c r="CV871" s="9"/>
      <c r="CW871" s="9"/>
      <c r="CX871" s="9"/>
      <c r="CY871" s="9"/>
      <c r="CZ871" s="9"/>
      <c r="DA871" s="9"/>
      <c r="DB871" s="9"/>
      <c r="DC871" s="9"/>
      <c r="DD871" s="9"/>
      <c r="DE871" s="9"/>
      <c r="DF871" s="9"/>
      <c r="DG871" s="9"/>
    </row>
    <row r="872" ht="13.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  <c r="BG872" s="9"/>
      <c r="BH872" s="9"/>
      <c r="BI872" s="9"/>
      <c r="BJ872" s="9"/>
      <c r="BK872" s="9"/>
      <c r="BL872" s="9"/>
      <c r="BM872" s="9"/>
      <c r="BN872" s="9"/>
      <c r="BO872" s="9"/>
      <c r="BP872" s="9"/>
      <c r="BQ872" s="9"/>
      <c r="BR872" s="9"/>
      <c r="BS872" s="9"/>
      <c r="BT872" s="9"/>
      <c r="BU872" s="9"/>
      <c r="BV872" s="9"/>
      <c r="BW872" s="9"/>
      <c r="BX872" s="9"/>
      <c r="BY872" s="9"/>
      <c r="BZ872" s="9"/>
      <c r="CA872" s="9"/>
      <c r="CB872" s="9"/>
      <c r="CC872" s="9"/>
      <c r="CD872" s="9"/>
      <c r="CE872" s="9"/>
      <c r="CF872" s="9"/>
      <c r="CG872" s="9"/>
      <c r="CH872" s="9"/>
      <c r="CI872" s="9"/>
      <c r="CJ872" s="9"/>
      <c r="CK872" s="9"/>
      <c r="CL872" s="9"/>
      <c r="CM872" s="9"/>
      <c r="CN872" s="9"/>
      <c r="CO872" s="9"/>
      <c r="CP872" s="9"/>
      <c r="CQ872" s="9"/>
      <c r="CR872" s="9"/>
      <c r="CS872" s="9"/>
      <c r="CT872" s="9"/>
      <c r="CU872" s="9"/>
      <c r="CV872" s="9"/>
      <c r="CW872" s="9"/>
      <c r="CX872" s="9"/>
      <c r="CY872" s="9"/>
      <c r="CZ872" s="9"/>
      <c r="DA872" s="9"/>
      <c r="DB872" s="9"/>
      <c r="DC872" s="9"/>
      <c r="DD872" s="9"/>
      <c r="DE872" s="9"/>
      <c r="DF872" s="9"/>
      <c r="DG872" s="9"/>
    </row>
    <row r="873" ht="13.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  <c r="BG873" s="9"/>
      <c r="BH873" s="9"/>
      <c r="BI873" s="9"/>
      <c r="BJ873" s="9"/>
      <c r="BK873" s="9"/>
      <c r="BL873" s="9"/>
      <c r="BM873" s="9"/>
      <c r="BN873" s="9"/>
      <c r="BO873" s="9"/>
      <c r="BP873" s="9"/>
      <c r="BQ873" s="9"/>
      <c r="BR873" s="9"/>
      <c r="BS873" s="9"/>
      <c r="BT873" s="9"/>
      <c r="BU873" s="9"/>
      <c r="BV873" s="9"/>
      <c r="BW873" s="9"/>
      <c r="BX873" s="9"/>
      <c r="BY873" s="9"/>
      <c r="BZ873" s="9"/>
      <c r="CA873" s="9"/>
      <c r="CB873" s="9"/>
      <c r="CC873" s="9"/>
      <c r="CD873" s="9"/>
      <c r="CE873" s="9"/>
      <c r="CF873" s="9"/>
      <c r="CG873" s="9"/>
      <c r="CH873" s="9"/>
      <c r="CI873" s="9"/>
      <c r="CJ873" s="9"/>
      <c r="CK873" s="9"/>
      <c r="CL873" s="9"/>
      <c r="CM873" s="9"/>
      <c r="CN873" s="9"/>
      <c r="CO873" s="9"/>
      <c r="CP873" s="9"/>
      <c r="CQ873" s="9"/>
      <c r="CR873" s="9"/>
      <c r="CS873" s="9"/>
      <c r="CT873" s="9"/>
      <c r="CU873" s="9"/>
      <c r="CV873" s="9"/>
      <c r="CW873" s="9"/>
      <c r="CX873" s="9"/>
      <c r="CY873" s="9"/>
      <c r="CZ873" s="9"/>
      <c r="DA873" s="9"/>
      <c r="DB873" s="9"/>
      <c r="DC873" s="9"/>
      <c r="DD873" s="9"/>
      <c r="DE873" s="9"/>
      <c r="DF873" s="9"/>
      <c r="DG873" s="9"/>
    </row>
    <row r="874" ht="13.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  <c r="BG874" s="9"/>
      <c r="BH874" s="9"/>
      <c r="BI874" s="9"/>
      <c r="BJ874" s="9"/>
      <c r="BK874" s="9"/>
      <c r="BL874" s="9"/>
      <c r="BM874" s="9"/>
      <c r="BN874" s="9"/>
      <c r="BO874" s="9"/>
      <c r="BP874" s="9"/>
      <c r="BQ874" s="9"/>
      <c r="BR874" s="9"/>
      <c r="BS874" s="9"/>
      <c r="BT874" s="9"/>
      <c r="BU874" s="9"/>
      <c r="BV874" s="9"/>
      <c r="BW874" s="9"/>
      <c r="BX874" s="9"/>
      <c r="BY874" s="9"/>
      <c r="BZ874" s="9"/>
      <c r="CA874" s="9"/>
      <c r="CB874" s="9"/>
      <c r="CC874" s="9"/>
      <c r="CD874" s="9"/>
      <c r="CE874" s="9"/>
      <c r="CF874" s="9"/>
      <c r="CG874" s="9"/>
      <c r="CH874" s="9"/>
      <c r="CI874" s="9"/>
      <c r="CJ874" s="9"/>
      <c r="CK874" s="9"/>
      <c r="CL874" s="9"/>
      <c r="CM874" s="9"/>
      <c r="CN874" s="9"/>
      <c r="CO874" s="9"/>
      <c r="CP874" s="9"/>
      <c r="CQ874" s="9"/>
      <c r="CR874" s="9"/>
      <c r="CS874" s="9"/>
      <c r="CT874" s="9"/>
      <c r="CU874" s="9"/>
      <c r="CV874" s="9"/>
      <c r="CW874" s="9"/>
      <c r="CX874" s="9"/>
      <c r="CY874" s="9"/>
      <c r="CZ874" s="9"/>
      <c r="DA874" s="9"/>
      <c r="DB874" s="9"/>
      <c r="DC874" s="9"/>
      <c r="DD874" s="9"/>
      <c r="DE874" s="9"/>
      <c r="DF874" s="9"/>
      <c r="DG874" s="9"/>
    </row>
    <row r="875" ht="13.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  <c r="BG875" s="9"/>
      <c r="BH875" s="9"/>
      <c r="BI875" s="9"/>
      <c r="BJ875" s="9"/>
      <c r="BK875" s="9"/>
      <c r="BL875" s="9"/>
      <c r="BM875" s="9"/>
      <c r="BN875" s="9"/>
      <c r="BO875" s="9"/>
      <c r="BP875" s="9"/>
      <c r="BQ875" s="9"/>
      <c r="BR875" s="9"/>
      <c r="BS875" s="9"/>
      <c r="BT875" s="9"/>
      <c r="BU875" s="9"/>
      <c r="BV875" s="9"/>
      <c r="BW875" s="9"/>
      <c r="BX875" s="9"/>
      <c r="BY875" s="9"/>
      <c r="BZ875" s="9"/>
      <c r="CA875" s="9"/>
      <c r="CB875" s="9"/>
      <c r="CC875" s="9"/>
      <c r="CD875" s="9"/>
      <c r="CE875" s="9"/>
      <c r="CF875" s="9"/>
      <c r="CG875" s="9"/>
      <c r="CH875" s="9"/>
      <c r="CI875" s="9"/>
      <c r="CJ875" s="9"/>
      <c r="CK875" s="9"/>
      <c r="CL875" s="9"/>
      <c r="CM875" s="9"/>
      <c r="CN875" s="9"/>
      <c r="CO875" s="9"/>
      <c r="CP875" s="9"/>
      <c r="CQ875" s="9"/>
      <c r="CR875" s="9"/>
      <c r="CS875" s="9"/>
      <c r="CT875" s="9"/>
      <c r="CU875" s="9"/>
      <c r="CV875" s="9"/>
      <c r="CW875" s="9"/>
      <c r="CX875" s="9"/>
      <c r="CY875" s="9"/>
      <c r="CZ875" s="9"/>
      <c r="DA875" s="9"/>
      <c r="DB875" s="9"/>
      <c r="DC875" s="9"/>
      <c r="DD875" s="9"/>
      <c r="DE875" s="9"/>
      <c r="DF875" s="9"/>
      <c r="DG875" s="9"/>
    </row>
    <row r="876" ht="13.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  <c r="BG876" s="9"/>
      <c r="BH876" s="9"/>
      <c r="BI876" s="9"/>
      <c r="BJ876" s="9"/>
      <c r="BK876" s="9"/>
      <c r="BL876" s="9"/>
      <c r="BM876" s="9"/>
      <c r="BN876" s="9"/>
      <c r="BO876" s="9"/>
      <c r="BP876" s="9"/>
      <c r="BQ876" s="9"/>
      <c r="BR876" s="9"/>
      <c r="BS876" s="9"/>
      <c r="BT876" s="9"/>
      <c r="BU876" s="9"/>
      <c r="BV876" s="9"/>
      <c r="BW876" s="9"/>
      <c r="BX876" s="9"/>
      <c r="BY876" s="9"/>
      <c r="BZ876" s="9"/>
      <c r="CA876" s="9"/>
      <c r="CB876" s="9"/>
      <c r="CC876" s="9"/>
      <c r="CD876" s="9"/>
      <c r="CE876" s="9"/>
      <c r="CF876" s="9"/>
      <c r="CG876" s="9"/>
      <c r="CH876" s="9"/>
      <c r="CI876" s="9"/>
      <c r="CJ876" s="9"/>
      <c r="CK876" s="9"/>
      <c r="CL876" s="9"/>
      <c r="CM876" s="9"/>
      <c r="CN876" s="9"/>
      <c r="CO876" s="9"/>
      <c r="CP876" s="9"/>
      <c r="CQ876" s="9"/>
      <c r="CR876" s="9"/>
      <c r="CS876" s="9"/>
      <c r="CT876" s="9"/>
      <c r="CU876" s="9"/>
      <c r="CV876" s="9"/>
      <c r="CW876" s="9"/>
      <c r="CX876" s="9"/>
      <c r="CY876" s="9"/>
      <c r="CZ876" s="9"/>
      <c r="DA876" s="9"/>
      <c r="DB876" s="9"/>
      <c r="DC876" s="9"/>
      <c r="DD876" s="9"/>
      <c r="DE876" s="9"/>
      <c r="DF876" s="9"/>
      <c r="DG876" s="9"/>
    </row>
    <row r="877" ht="13.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  <c r="BG877" s="9"/>
      <c r="BH877" s="9"/>
      <c r="BI877" s="9"/>
      <c r="BJ877" s="9"/>
      <c r="BK877" s="9"/>
      <c r="BL877" s="9"/>
      <c r="BM877" s="9"/>
      <c r="BN877" s="9"/>
      <c r="BO877" s="9"/>
      <c r="BP877" s="9"/>
      <c r="BQ877" s="9"/>
      <c r="BR877" s="9"/>
      <c r="BS877" s="9"/>
      <c r="BT877" s="9"/>
      <c r="BU877" s="9"/>
      <c r="BV877" s="9"/>
      <c r="BW877" s="9"/>
      <c r="BX877" s="9"/>
      <c r="BY877" s="9"/>
      <c r="BZ877" s="9"/>
      <c r="CA877" s="9"/>
      <c r="CB877" s="9"/>
      <c r="CC877" s="9"/>
      <c r="CD877" s="9"/>
      <c r="CE877" s="9"/>
      <c r="CF877" s="9"/>
      <c r="CG877" s="9"/>
      <c r="CH877" s="9"/>
      <c r="CI877" s="9"/>
      <c r="CJ877" s="9"/>
      <c r="CK877" s="9"/>
      <c r="CL877" s="9"/>
      <c r="CM877" s="9"/>
      <c r="CN877" s="9"/>
      <c r="CO877" s="9"/>
      <c r="CP877" s="9"/>
      <c r="CQ877" s="9"/>
      <c r="CR877" s="9"/>
      <c r="CS877" s="9"/>
      <c r="CT877" s="9"/>
      <c r="CU877" s="9"/>
      <c r="CV877" s="9"/>
      <c r="CW877" s="9"/>
      <c r="CX877" s="9"/>
      <c r="CY877" s="9"/>
      <c r="CZ877" s="9"/>
      <c r="DA877" s="9"/>
      <c r="DB877" s="9"/>
      <c r="DC877" s="9"/>
      <c r="DD877" s="9"/>
      <c r="DE877" s="9"/>
      <c r="DF877" s="9"/>
      <c r="DG877" s="9"/>
    </row>
    <row r="878" ht="13.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  <c r="BK878" s="9"/>
      <c r="BL878" s="9"/>
      <c r="BM878" s="9"/>
      <c r="BN878" s="9"/>
      <c r="BO878" s="9"/>
      <c r="BP878" s="9"/>
      <c r="BQ878" s="9"/>
      <c r="BR878" s="9"/>
      <c r="BS878" s="9"/>
      <c r="BT878" s="9"/>
      <c r="BU878" s="9"/>
      <c r="BV878" s="9"/>
      <c r="BW878" s="9"/>
      <c r="BX878" s="9"/>
      <c r="BY878" s="9"/>
      <c r="BZ878" s="9"/>
      <c r="CA878" s="9"/>
      <c r="CB878" s="9"/>
      <c r="CC878" s="9"/>
      <c r="CD878" s="9"/>
      <c r="CE878" s="9"/>
      <c r="CF878" s="9"/>
      <c r="CG878" s="9"/>
      <c r="CH878" s="9"/>
      <c r="CI878" s="9"/>
      <c r="CJ878" s="9"/>
      <c r="CK878" s="9"/>
      <c r="CL878" s="9"/>
      <c r="CM878" s="9"/>
      <c r="CN878" s="9"/>
      <c r="CO878" s="9"/>
      <c r="CP878" s="9"/>
      <c r="CQ878" s="9"/>
      <c r="CR878" s="9"/>
      <c r="CS878" s="9"/>
      <c r="CT878" s="9"/>
      <c r="CU878" s="9"/>
      <c r="CV878" s="9"/>
      <c r="CW878" s="9"/>
      <c r="CX878" s="9"/>
      <c r="CY878" s="9"/>
      <c r="CZ878" s="9"/>
      <c r="DA878" s="9"/>
      <c r="DB878" s="9"/>
      <c r="DC878" s="9"/>
      <c r="DD878" s="9"/>
      <c r="DE878" s="9"/>
      <c r="DF878" s="9"/>
      <c r="DG878" s="9"/>
    </row>
    <row r="879" ht="13.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  <c r="BK879" s="9"/>
      <c r="BL879" s="9"/>
      <c r="BM879" s="9"/>
      <c r="BN879" s="9"/>
      <c r="BO879" s="9"/>
      <c r="BP879" s="9"/>
      <c r="BQ879" s="9"/>
      <c r="BR879" s="9"/>
      <c r="BS879" s="9"/>
      <c r="BT879" s="9"/>
      <c r="BU879" s="9"/>
      <c r="BV879" s="9"/>
      <c r="BW879" s="9"/>
      <c r="BX879" s="9"/>
      <c r="BY879" s="9"/>
      <c r="BZ879" s="9"/>
      <c r="CA879" s="9"/>
      <c r="CB879" s="9"/>
      <c r="CC879" s="9"/>
      <c r="CD879" s="9"/>
      <c r="CE879" s="9"/>
      <c r="CF879" s="9"/>
      <c r="CG879" s="9"/>
      <c r="CH879" s="9"/>
      <c r="CI879" s="9"/>
      <c r="CJ879" s="9"/>
      <c r="CK879" s="9"/>
      <c r="CL879" s="9"/>
      <c r="CM879" s="9"/>
      <c r="CN879" s="9"/>
      <c r="CO879" s="9"/>
      <c r="CP879" s="9"/>
      <c r="CQ879" s="9"/>
      <c r="CR879" s="9"/>
      <c r="CS879" s="9"/>
      <c r="CT879" s="9"/>
      <c r="CU879" s="9"/>
      <c r="CV879" s="9"/>
      <c r="CW879" s="9"/>
      <c r="CX879" s="9"/>
      <c r="CY879" s="9"/>
      <c r="CZ879" s="9"/>
      <c r="DA879" s="9"/>
      <c r="DB879" s="9"/>
      <c r="DC879" s="9"/>
      <c r="DD879" s="9"/>
      <c r="DE879" s="9"/>
      <c r="DF879" s="9"/>
      <c r="DG879" s="9"/>
    </row>
    <row r="880" ht="13.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  <c r="BK880" s="9"/>
      <c r="BL880" s="9"/>
      <c r="BM880" s="9"/>
      <c r="BN880" s="9"/>
      <c r="BO880" s="9"/>
      <c r="BP880" s="9"/>
      <c r="BQ880" s="9"/>
      <c r="BR880" s="9"/>
      <c r="BS880" s="9"/>
      <c r="BT880" s="9"/>
      <c r="BU880" s="9"/>
      <c r="BV880" s="9"/>
      <c r="BW880" s="9"/>
      <c r="BX880" s="9"/>
      <c r="BY880" s="9"/>
      <c r="BZ880" s="9"/>
      <c r="CA880" s="9"/>
      <c r="CB880" s="9"/>
      <c r="CC880" s="9"/>
      <c r="CD880" s="9"/>
      <c r="CE880" s="9"/>
      <c r="CF880" s="9"/>
      <c r="CG880" s="9"/>
      <c r="CH880" s="9"/>
      <c r="CI880" s="9"/>
      <c r="CJ880" s="9"/>
      <c r="CK880" s="9"/>
      <c r="CL880" s="9"/>
      <c r="CM880" s="9"/>
      <c r="CN880" s="9"/>
      <c r="CO880" s="9"/>
      <c r="CP880" s="9"/>
      <c r="CQ880" s="9"/>
      <c r="CR880" s="9"/>
      <c r="CS880" s="9"/>
      <c r="CT880" s="9"/>
      <c r="CU880" s="9"/>
      <c r="CV880" s="9"/>
      <c r="CW880" s="9"/>
      <c r="CX880" s="9"/>
      <c r="CY880" s="9"/>
      <c r="CZ880" s="9"/>
      <c r="DA880" s="9"/>
      <c r="DB880" s="9"/>
      <c r="DC880" s="9"/>
      <c r="DD880" s="9"/>
      <c r="DE880" s="9"/>
      <c r="DF880" s="9"/>
      <c r="DG880" s="9"/>
    </row>
    <row r="881" ht="13.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  <c r="BK881" s="9"/>
      <c r="BL881" s="9"/>
      <c r="BM881" s="9"/>
      <c r="BN881" s="9"/>
      <c r="BO881" s="9"/>
      <c r="BP881" s="9"/>
      <c r="BQ881" s="9"/>
      <c r="BR881" s="9"/>
      <c r="BS881" s="9"/>
      <c r="BT881" s="9"/>
      <c r="BU881" s="9"/>
      <c r="BV881" s="9"/>
      <c r="BW881" s="9"/>
      <c r="BX881" s="9"/>
      <c r="BY881" s="9"/>
      <c r="BZ881" s="9"/>
      <c r="CA881" s="9"/>
      <c r="CB881" s="9"/>
      <c r="CC881" s="9"/>
      <c r="CD881" s="9"/>
      <c r="CE881" s="9"/>
      <c r="CF881" s="9"/>
      <c r="CG881" s="9"/>
      <c r="CH881" s="9"/>
      <c r="CI881" s="9"/>
      <c r="CJ881" s="9"/>
      <c r="CK881" s="9"/>
      <c r="CL881" s="9"/>
      <c r="CM881" s="9"/>
      <c r="CN881" s="9"/>
      <c r="CO881" s="9"/>
      <c r="CP881" s="9"/>
      <c r="CQ881" s="9"/>
      <c r="CR881" s="9"/>
      <c r="CS881" s="9"/>
      <c r="CT881" s="9"/>
      <c r="CU881" s="9"/>
      <c r="CV881" s="9"/>
      <c r="CW881" s="9"/>
      <c r="CX881" s="9"/>
      <c r="CY881" s="9"/>
      <c r="CZ881" s="9"/>
      <c r="DA881" s="9"/>
      <c r="DB881" s="9"/>
      <c r="DC881" s="9"/>
      <c r="DD881" s="9"/>
      <c r="DE881" s="9"/>
      <c r="DF881" s="9"/>
      <c r="DG881" s="9"/>
    </row>
    <row r="882" ht="13.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  <c r="BK882" s="9"/>
      <c r="BL882" s="9"/>
      <c r="BM882" s="9"/>
      <c r="BN882" s="9"/>
      <c r="BO882" s="9"/>
      <c r="BP882" s="9"/>
      <c r="BQ882" s="9"/>
      <c r="BR882" s="9"/>
      <c r="BS882" s="9"/>
      <c r="BT882" s="9"/>
      <c r="BU882" s="9"/>
      <c r="BV882" s="9"/>
      <c r="BW882" s="9"/>
      <c r="BX882" s="9"/>
      <c r="BY882" s="9"/>
      <c r="BZ882" s="9"/>
      <c r="CA882" s="9"/>
      <c r="CB882" s="9"/>
      <c r="CC882" s="9"/>
      <c r="CD882" s="9"/>
      <c r="CE882" s="9"/>
      <c r="CF882" s="9"/>
      <c r="CG882" s="9"/>
      <c r="CH882" s="9"/>
      <c r="CI882" s="9"/>
      <c r="CJ882" s="9"/>
      <c r="CK882" s="9"/>
      <c r="CL882" s="9"/>
      <c r="CM882" s="9"/>
      <c r="CN882" s="9"/>
      <c r="CO882" s="9"/>
      <c r="CP882" s="9"/>
      <c r="CQ882" s="9"/>
      <c r="CR882" s="9"/>
      <c r="CS882" s="9"/>
      <c r="CT882" s="9"/>
      <c r="CU882" s="9"/>
      <c r="CV882" s="9"/>
      <c r="CW882" s="9"/>
      <c r="CX882" s="9"/>
      <c r="CY882" s="9"/>
      <c r="CZ882" s="9"/>
      <c r="DA882" s="9"/>
      <c r="DB882" s="9"/>
      <c r="DC882" s="9"/>
      <c r="DD882" s="9"/>
      <c r="DE882" s="9"/>
      <c r="DF882" s="9"/>
      <c r="DG882" s="9"/>
    </row>
    <row r="883" ht="13.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  <c r="BK883" s="9"/>
      <c r="BL883" s="9"/>
      <c r="BM883" s="9"/>
      <c r="BN883" s="9"/>
      <c r="BO883" s="9"/>
      <c r="BP883" s="9"/>
      <c r="BQ883" s="9"/>
      <c r="BR883" s="9"/>
      <c r="BS883" s="9"/>
      <c r="BT883" s="9"/>
      <c r="BU883" s="9"/>
      <c r="BV883" s="9"/>
      <c r="BW883" s="9"/>
      <c r="BX883" s="9"/>
      <c r="BY883" s="9"/>
      <c r="BZ883" s="9"/>
      <c r="CA883" s="9"/>
      <c r="CB883" s="9"/>
      <c r="CC883" s="9"/>
      <c r="CD883" s="9"/>
      <c r="CE883" s="9"/>
      <c r="CF883" s="9"/>
      <c r="CG883" s="9"/>
      <c r="CH883" s="9"/>
      <c r="CI883" s="9"/>
      <c r="CJ883" s="9"/>
      <c r="CK883" s="9"/>
      <c r="CL883" s="9"/>
      <c r="CM883" s="9"/>
      <c r="CN883" s="9"/>
      <c r="CO883" s="9"/>
      <c r="CP883" s="9"/>
      <c r="CQ883" s="9"/>
      <c r="CR883" s="9"/>
      <c r="CS883" s="9"/>
      <c r="CT883" s="9"/>
      <c r="CU883" s="9"/>
      <c r="CV883" s="9"/>
      <c r="CW883" s="9"/>
      <c r="CX883" s="9"/>
      <c r="CY883" s="9"/>
      <c r="CZ883" s="9"/>
      <c r="DA883" s="9"/>
      <c r="DB883" s="9"/>
      <c r="DC883" s="9"/>
      <c r="DD883" s="9"/>
      <c r="DE883" s="9"/>
      <c r="DF883" s="9"/>
      <c r="DG883" s="9"/>
    </row>
    <row r="884" ht="13.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  <c r="BK884" s="9"/>
      <c r="BL884" s="9"/>
      <c r="BM884" s="9"/>
      <c r="BN884" s="9"/>
      <c r="BO884" s="9"/>
      <c r="BP884" s="9"/>
      <c r="BQ884" s="9"/>
      <c r="BR884" s="9"/>
      <c r="BS884" s="9"/>
      <c r="BT884" s="9"/>
      <c r="BU884" s="9"/>
      <c r="BV884" s="9"/>
      <c r="BW884" s="9"/>
      <c r="BX884" s="9"/>
      <c r="BY884" s="9"/>
      <c r="BZ884" s="9"/>
      <c r="CA884" s="9"/>
      <c r="CB884" s="9"/>
      <c r="CC884" s="9"/>
      <c r="CD884" s="9"/>
      <c r="CE884" s="9"/>
      <c r="CF884" s="9"/>
      <c r="CG884" s="9"/>
      <c r="CH884" s="9"/>
      <c r="CI884" s="9"/>
      <c r="CJ884" s="9"/>
      <c r="CK884" s="9"/>
      <c r="CL884" s="9"/>
      <c r="CM884" s="9"/>
      <c r="CN884" s="9"/>
      <c r="CO884" s="9"/>
      <c r="CP884" s="9"/>
      <c r="CQ884" s="9"/>
      <c r="CR884" s="9"/>
      <c r="CS884" s="9"/>
      <c r="CT884" s="9"/>
      <c r="CU884" s="9"/>
      <c r="CV884" s="9"/>
      <c r="CW884" s="9"/>
      <c r="CX884" s="9"/>
      <c r="CY884" s="9"/>
      <c r="CZ884" s="9"/>
      <c r="DA884" s="9"/>
      <c r="DB884" s="9"/>
      <c r="DC884" s="9"/>
      <c r="DD884" s="9"/>
      <c r="DE884" s="9"/>
      <c r="DF884" s="9"/>
      <c r="DG884" s="9"/>
    </row>
    <row r="885" ht="13.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  <c r="BK885" s="9"/>
      <c r="BL885" s="9"/>
      <c r="BM885" s="9"/>
      <c r="BN885" s="9"/>
      <c r="BO885" s="9"/>
      <c r="BP885" s="9"/>
      <c r="BQ885" s="9"/>
      <c r="BR885" s="9"/>
      <c r="BS885" s="9"/>
      <c r="BT885" s="9"/>
      <c r="BU885" s="9"/>
      <c r="BV885" s="9"/>
      <c r="BW885" s="9"/>
      <c r="BX885" s="9"/>
      <c r="BY885" s="9"/>
      <c r="BZ885" s="9"/>
      <c r="CA885" s="9"/>
      <c r="CB885" s="9"/>
      <c r="CC885" s="9"/>
      <c r="CD885" s="9"/>
      <c r="CE885" s="9"/>
      <c r="CF885" s="9"/>
      <c r="CG885" s="9"/>
      <c r="CH885" s="9"/>
      <c r="CI885" s="9"/>
      <c r="CJ885" s="9"/>
      <c r="CK885" s="9"/>
      <c r="CL885" s="9"/>
      <c r="CM885" s="9"/>
      <c r="CN885" s="9"/>
      <c r="CO885" s="9"/>
      <c r="CP885" s="9"/>
      <c r="CQ885" s="9"/>
      <c r="CR885" s="9"/>
      <c r="CS885" s="9"/>
      <c r="CT885" s="9"/>
      <c r="CU885" s="9"/>
      <c r="CV885" s="9"/>
      <c r="CW885" s="9"/>
      <c r="CX885" s="9"/>
      <c r="CY885" s="9"/>
      <c r="CZ885" s="9"/>
      <c r="DA885" s="9"/>
      <c r="DB885" s="9"/>
      <c r="DC885" s="9"/>
      <c r="DD885" s="9"/>
      <c r="DE885" s="9"/>
      <c r="DF885" s="9"/>
      <c r="DG885" s="9"/>
    </row>
    <row r="886" ht="13.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  <c r="BK886" s="9"/>
      <c r="BL886" s="9"/>
      <c r="BM886" s="9"/>
      <c r="BN886" s="9"/>
      <c r="BO886" s="9"/>
      <c r="BP886" s="9"/>
      <c r="BQ886" s="9"/>
      <c r="BR886" s="9"/>
      <c r="BS886" s="9"/>
      <c r="BT886" s="9"/>
      <c r="BU886" s="9"/>
      <c r="BV886" s="9"/>
      <c r="BW886" s="9"/>
      <c r="BX886" s="9"/>
      <c r="BY886" s="9"/>
      <c r="BZ886" s="9"/>
      <c r="CA886" s="9"/>
      <c r="CB886" s="9"/>
      <c r="CC886" s="9"/>
      <c r="CD886" s="9"/>
      <c r="CE886" s="9"/>
      <c r="CF886" s="9"/>
      <c r="CG886" s="9"/>
      <c r="CH886" s="9"/>
      <c r="CI886" s="9"/>
      <c r="CJ886" s="9"/>
      <c r="CK886" s="9"/>
      <c r="CL886" s="9"/>
      <c r="CM886" s="9"/>
      <c r="CN886" s="9"/>
      <c r="CO886" s="9"/>
      <c r="CP886" s="9"/>
      <c r="CQ886" s="9"/>
      <c r="CR886" s="9"/>
      <c r="CS886" s="9"/>
      <c r="CT886" s="9"/>
      <c r="CU886" s="9"/>
      <c r="CV886" s="9"/>
      <c r="CW886" s="9"/>
      <c r="CX886" s="9"/>
      <c r="CY886" s="9"/>
      <c r="CZ886" s="9"/>
      <c r="DA886" s="9"/>
      <c r="DB886" s="9"/>
      <c r="DC886" s="9"/>
      <c r="DD886" s="9"/>
      <c r="DE886" s="9"/>
      <c r="DF886" s="9"/>
      <c r="DG886" s="9"/>
    </row>
    <row r="887" ht="13.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  <c r="BK887" s="9"/>
      <c r="BL887" s="9"/>
      <c r="BM887" s="9"/>
      <c r="BN887" s="9"/>
      <c r="BO887" s="9"/>
      <c r="BP887" s="9"/>
      <c r="BQ887" s="9"/>
      <c r="BR887" s="9"/>
      <c r="BS887" s="9"/>
      <c r="BT887" s="9"/>
      <c r="BU887" s="9"/>
      <c r="BV887" s="9"/>
      <c r="BW887" s="9"/>
      <c r="BX887" s="9"/>
      <c r="BY887" s="9"/>
      <c r="BZ887" s="9"/>
      <c r="CA887" s="9"/>
      <c r="CB887" s="9"/>
      <c r="CC887" s="9"/>
      <c r="CD887" s="9"/>
      <c r="CE887" s="9"/>
      <c r="CF887" s="9"/>
      <c r="CG887" s="9"/>
      <c r="CH887" s="9"/>
      <c r="CI887" s="9"/>
      <c r="CJ887" s="9"/>
      <c r="CK887" s="9"/>
      <c r="CL887" s="9"/>
      <c r="CM887" s="9"/>
      <c r="CN887" s="9"/>
      <c r="CO887" s="9"/>
      <c r="CP887" s="9"/>
      <c r="CQ887" s="9"/>
      <c r="CR887" s="9"/>
      <c r="CS887" s="9"/>
      <c r="CT887" s="9"/>
      <c r="CU887" s="9"/>
      <c r="CV887" s="9"/>
      <c r="CW887" s="9"/>
      <c r="CX887" s="9"/>
      <c r="CY887" s="9"/>
      <c r="CZ887" s="9"/>
      <c r="DA887" s="9"/>
      <c r="DB887" s="9"/>
      <c r="DC887" s="9"/>
      <c r="DD887" s="9"/>
      <c r="DE887" s="9"/>
      <c r="DF887" s="9"/>
      <c r="DG887" s="9"/>
    </row>
    <row r="888" ht="13.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  <c r="BN888" s="9"/>
      <c r="BO888" s="9"/>
      <c r="BP888" s="9"/>
      <c r="BQ888" s="9"/>
      <c r="BR888" s="9"/>
      <c r="BS888" s="9"/>
      <c r="BT888" s="9"/>
      <c r="BU888" s="9"/>
      <c r="BV888" s="9"/>
      <c r="BW888" s="9"/>
      <c r="BX888" s="9"/>
      <c r="BY888" s="9"/>
      <c r="BZ888" s="9"/>
      <c r="CA888" s="9"/>
      <c r="CB888" s="9"/>
      <c r="CC888" s="9"/>
      <c r="CD888" s="9"/>
      <c r="CE888" s="9"/>
      <c r="CF888" s="9"/>
      <c r="CG888" s="9"/>
      <c r="CH888" s="9"/>
      <c r="CI888" s="9"/>
      <c r="CJ888" s="9"/>
      <c r="CK888" s="9"/>
      <c r="CL888" s="9"/>
      <c r="CM888" s="9"/>
      <c r="CN888" s="9"/>
      <c r="CO888" s="9"/>
      <c r="CP888" s="9"/>
      <c r="CQ888" s="9"/>
      <c r="CR888" s="9"/>
      <c r="CS888" s="9"/>
      <c r="CT888" s="9"/>
      <c r="CU888" s="9"/>
      <c r="CV888" s="9"/>
      <c r="CW888" s="9"/>
      <c r="CX888" s="9"/>
      <c r="CY888" s="9"/>
      <c r="CZ888" s="9"/>
      <c r="DA888" s="9"/>
      <c r="DB888" s="9"/>
      <c r="DC888" s="9"/>
      <c r="DD888" s="9"/>
      <c r="DE888" s="9"/>
      <c r="DF888" s="9"/>
      <c r="DG888" s="9"/>
    </row>
    <row r="889" ht="13.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  <c r="BN889" s="9"/>
      <c r="BO889" s="9"/>
      <c r="BP889" s="9"/>
      <c r="BQ889" s="9"/>
      <c r="BR889" s="9"/>
      <c r="BS889" s="9"/>
      <c r="BT889" s="9"/>
      <c r="BU889" s="9"/>
      <c r="BV889" s="9"/>
      <c r="BW889" s="9"/>
      <c r="BX889" s="9"/>
      <c r="BY889" s="9"/>
      <c r="BZ889" s="9"/>
      <c r="CA889" s="9"/>
      <c r="CB889" s="9"/>
      <c r="CC889" s="9"/>
      <c r="CD889" s="9"/>
      <c r="CE889" s="9"/>
      <c r="CF889" s="9"/>
      <c r="CG889" s="9"/>
      <c r="CH889" s="9"/>
      <c r="CI889" s="9"/>
      <c r="CJ889" s="9"/>
      <c r="CK889" s="9"/>
      <c r="CL889" s="9"/>
      <c r="CM889" s="9"/>
      <c r="CN889" s="9"/>
      <c r="CO889" s="9"/>
      <c r="CP889" s="9"/>
      <c r="CQ889" s="9"/>
      <c r="CR889" s="9"/>
      <c r="CS889" s="9"/>
      <c r="CT889" s="9"/>
      <c r="CU889" s="9"/>
      <c r="CV889" s="9"/>
      <c r="CW889" s="9"/>
      <c r="CX889" s="9"/>
      <c r="CY889" s="9"/>
      <c r="CZ889" s="9"/>
      <c r="DA889" s="9"/>
      <c r="DB889" s="9"/>
      <c r="DC889" s="9"/>
      <c r="DD889" s="9"/>
      <c r="DE889" s="9"/>
      <c r="DF889" s="9"/>
      <c r="DG889" s="9"/>
    </row>
    <row r="890" ht="13.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  <c r="BN890" s="9"/>
      <c r="BO890" s="9"/>
      <c r="BP890" s="9"/>
      <c r="BQ890" s="9"/>
      <c r="BR890" s="9"/>
      <c r="BS890" s="9"/>
      <c r="BT890" s="9"/>
      <c r="BU890" s="9"/>
      <c r="BV890" s="9"/>
      <c r="BW890" s="9"/>
      <c r="BX890" s="9"/>
      <c r="BY890" s="9"/>
      <c r="BZ890" s="9"/>
      <c r="CA890" s="9"/>
      <c r="CB890" s="9"/>
      <c r="CC890" s="9"/>
      <c r="CD890" s="9"/>
      <c r="CE890" s="9"/>
      <c r="CF890" s="9"/>
      <c r="CG890" s="9"/>
      <c r="CH890" s="9"/>
      <c r="CI890" s="9"/>
      <c r="CJ890" s="9"/>
      <c r="CK890" s="9"/>
      <c r="CL890" s="9"/>
      <c r="CM890" s="9"/>
      <c r="CN890" s="9"/>
      <c r="CO890" s="9"/>
      <c r="CP890" s="9"/>
      <c r="CQ890" s="9"/>
      <c r="CR890" s="9"/>
      <c r="CS890" s="9"/>
      <c r="CT890" s="9"/>
      <c r="CU890" s="9"/>
      <c r="CV890" s="9"/>
      <c r="CW890" s="9"/>
      <c r="CX890" s="9"/>
      <c r="CY890" s="9"/>
      <c r="CZ890" s="9"/>
      <c r="DA890" s="9"/>
      <c r="DB890" s="9"/>
      <c r="DC890" s="9"/>
      <c r="DD890" s="9"/>
      <c r="DE890" s="9"/>
      <c r="DF890" s="9"/>
      <c r="DG890" s="9"/>
    </row>
    <row r="891" ht="13.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  <c r="BN891" s="9"/>
      <c r="BO891" s="9"/>
      <c r="BP891" s="9"/>
      <c r="BQ891" s="9"/>
      <c r="BR891" s="9"/>
      <c r="BS891" s="9"/>
      <c r="BT891" s="9"/>
      <c r="BU891" s="9"/>
      <c r="BV891" s="9"/>
      <c r="BW891" s="9"/>
      <c r="BX891" s="9"/>
      <c r="BY891" s="9"/>
      <c r="BZ891" s="9"/>
      <c r="CA891" s="9"/>
      <c r="CB891" s="9"/>
      <c r="CC891" s="9"/>
      <c r="CD891" s="9"/>
      <c r="CE891" s="9"/>
      <c r="CF891" s="9"/>
      <c r="CG891" s="9"/>
      <c r="CH891" s="9"/>
      <c r="CI891" s="9"/>
      <c r="CJ891" s="9"/>
      <c r="CK891" s="9"/>
      <c r="CL891" s="9"/>
      <c r="CM891" s="9"/>
      <c r="CN891" s="9"/>
      <c r="CO891" s="9"/>
      <c r="CP891" s="9"/>
      <c r="CQ891" s="9"/>
      <c r="CR891" s="9"/>
      <c r="CS891" s="9"/>
      <c r="CT891" s="9"/>
      <c r="CU891" s="9"/>
      <c r="CV891" s="9"/>
      <c r="CW891" s="9"/>
      <c r="CX891" s="9"/>
      <c r="CY891" s="9"/>
      <c r="CZ891" s="9"/>
      <c r="DA891" s="9"/>
      <c r="DB891" s="9"/>
      <c r="DC891" s="9"/>
      <c r="DD891" s="9"/>
      <c r="DE891" s="9"/>
      <c r="DF891" s="9"/>
      <c r="DG891" s="9"/>
    </row>
    <row r="892" ht="13.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  <c r="BK892" s="9"/>
      <c r="BL892" s="9"/>
      <c r="BM892" s="9"/>
      <c r="BN892" s="9"/>
      <c r="BO892" s="9"/>
      <c r="BP892" s="9"/>
      <c r="BQ892" s="9"/>
      <c r="BR892" s="9"/>
      <c r="BS892" s="9"/>
      <c r="BT892" s="9"/>
      <c r="BU892" s="9"/>
      <c r="BV892" s="9"/>
      <c r="BW892" s="9"/>
      <c r="BX892" s="9"/>
      <c r="BY892" s="9"/>
      <c r="BZ892" s="9"/>
      <c r="CA892" s="9"/>
      <c r="CB892" s="9"/>
      <c r="CC892" s="9"/>
      <c r="CD892" s="9"/>
      <c r="CE892" s="9"/>
      <c r="CF892" s="9"/>
      <c r="CG892" s="9"/>
      <c r="CH892" s="9"/>
      <c r="CI892" s="9"/>
      <c r="CJ892" s="9"/>
      <c r="CK892" s="9"/>
      <c r="CL892" s="9"/>
      <c r="CM892" s="9"/>
      <c r="CN892" s="9"/>
      <c r="CO892" s="9"/>
      <c r="CP892" s="9"/>
      <c r="CQ892" s="9"/>
      <c r="CR892" s="9"/>
      <c r="CS892" s="9"/>
      <c r="CT892" s="9"/>
      <c r="CU892" s="9"/>
      <c r="CV892" s="9"/>
      <c r="CW892" s="9"/>
      <c r="CX892" s="9"/>
      <c r="CY892" s="9"/>
      <c r="CZ892" s="9"/>
      <c r="DA892" s="9"/>
      <c r="DB892" s="9"/>
      <c r="DC892" s="9"/>
      <c r="DD892" s="9"/>
      <c r="DE892" s="9"/>
      <c r="DF892" s="9"/>
      <c r="DG892" s="9"/>
    </row>
    <row r="893" ht="13.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  <c r="BK893" s="9"/>
      <c r="BL893" s="9"/>
      <c r="BM893" s="9"/>
      <c r="BN893" s="9"/>
      <c r="BO893" s="9"/>
      <c r="BP893" s="9"/>
      <c r="BQ893" s="9"/>
      <c r="BR893" s="9"/>
      <c r="BS893" s="9"/>
      <c r="BT893" s="9"/>
      <c r="BU893" s="9"/>
      <c r="BV893" s="9"/>
      <c r="BW893" s="9"/>
      <c r="BX893" s="9"/>
      <c r="BY893" s="9"/>
      <c r="BZ893" s="9"/>
      <c r="CA893" s="9"/>
      <c r="CB893" s="9"/>
      <c r="CC893" s="9"/>
      <c r="CD893" s="9"/>
      <c r="CE893" s="9"/>
      <c r="CF893" s="9"/>
      <c r="CG893" s="9"/>
      <c r="CH893" s="9"/>
      <c r="CI893" s="9"/>
      <c r="CJ893" s="9"/>
      <c r="CK893" s="9"/>
      <c r="CL893" s="9"/>
      <c r="CM893" s="9"/>
      <c r="CN893" s="9"/>
      <c r="CO893" s="9"/>
      <c r="CP893" s="9"/>
      <c r="CQ893" s="9"/>
      <c r="CR893" s="9"/>
      <c r="CS893" s="9"/>
      <c r="CT893" s="9"/>
      <c r="CU893" s="9"/>
      <c r="CV893" s="9"/>
      <c r="CW893" s="9"/>
      <c r="CX893" s="9"/>
      <c r="CY893" s="9"/>
      <c r="CZ893" s="9"/>
      <c r="DA893" s="9"/>
      <c r="DB893" s="9"/>
      <c r="DC893" s="9"/>
      <c r="DD893" s="9"/>
      <c r="DE893" s="9"/>
      <c r="DF893" s="9"/>
      <c r="DG893" s="9"/>
    </row>
    <row r="894" ht="13.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  <c r="BK894" s="9"/>
      <c r="BL894" s="9"/>
      <c r="BM894" s="9"/>
      <c r="BN894" s="9"/>
      <c r="BO894" s="9"/>
      <c r="BP894" s="9"/>
      <c r="BQ894" s="9"/>
      <c r="BR894" s="9"/>
      <c r="BS894" s="9"/>
      <c r="BT894" s="9"/>
      <c r="BU894" s="9"/>
      <c r="BV894" s="9"/>
      <c r="BW894" s="9"/>
      <c r="BX894" s="9"/>
      <c r="BY894" s="9"/>
      <c r="BZ894" s="9"/>
      <c r="CA894" s="9"/>
      <c r="CB894" s="9"/>
      <c r="CC894" s="9"/>
      <c r="CD894" s="9"/>
      <c r="CE894" s="9"/>
      <c r="CF894" s="9"/>
      <c r="CG894" s="9"/>
      <c r="CH894" s="9"/>
      <c r="CI894" s="9"/>
      <c r="CJ894" s="9"/>
      <c r="CK894" s="9"/>
      <c r="CL894" s="9"/>
      <c r="CM894" s="9"/>
      <c r="CN894" s="9"/>
      <c r="CO894" s="9"/>
      <c r="CP894" s="9"/>
      <c r="CQ894" s="9"/>
      <c r="CR894" s="9"/>
      <c r="CS894" s="9"/>
      <c r="CT894" s="9"/>
      <c r="CU894" s="9"/>
      <c r="CV894" s="9"/>
      <c r="CW894" s="9"/>
      <c r="CX894" s="9"/>
      <c r="CY894" s="9"/>
      <c r="CZ894" s="9"/>
      <c r="DA894" s="9"/>
      <c r="DB894" s="9"/>
      <c r="DC894" s="9"/>
      <c r="DD894" s="9"/>
      <c r="DE894" s="9"/>
      <c r="DF894" s="9"/>
      <c r="DG894" s="9"/>
    </row>
    <row r="895" ht="13.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  <c r="BK895" s="9"/>
      <c r="BL895" s="9"/>
      <c r="BM895" s="9"/>
      <c r="BN895" s="9"/>
      <c r="BO895" s="9"/>
      <c r="BP895" s="9"/>
      <c r="BQ895" s="9"/>
      <c r="BR895" s="9"/>
      <c r="BS895" s="9"/>
      <c r="BT895" s="9"/>
      <c r="BU895" s="9"/>
      <c r="BV895" s="9"/>
      <c r="BW895" s="9"/>
      <c r="BX895" s="9"/>
      <c r="BY895" s="9"/>
      <c r="BZ895" s="9"/>
      <c r="CA895" s="9"/>
      <c r="CB895" s="9"/>
      <c r="CC895" s="9"/>
      <c r="CD895" s="9"/>
      <c r="CE895" s="9"/>
      <c r="CF895" s="9"/>
      <c r="CG895" s="9"/>
      <c r="CH895" s="9"/>
      <c r="CI895" s="9"/>
      <c r="CJ895" s="9"/>
      <c r="CK895" s="9"/>
      <c r="CL895" s="9"/>
      <c r="CM895" s="9"/>
      <c r="CN895" s="9"/>
      <c r="CO895" s="9"/>
      <c r="CP895" s="9"/>
      <c r="CQ895" s="9"/>
      <c r="CR895" s="9"/>
      <c r="CS895" s="9"/>
      <c r="CT895" s="9"/>
      <c r="CU895" s="9"/>
      <c r="CV895" s="9"/>
      <c r="CW895" s="9"/>
      <c r="CX895" s="9"/>
      <c r="CY895" s="9"/>
      <c r="CZ895" s="9"/>
      <c r="DA895" s="9"/>
      <c r="DB895" s="9"/>
      <c r="DC895" s="9"/>
      <c r="DD895" s="9"/>
      <c r="DE895" s="9"/>
      <c r="DF895" s="9"/>
      <c r="DG895" s="9"/>
    </row>
    <row r="896" ht="13.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  <c r="BG896" s="9"/>
      <c r="BH896" s="9"/>
      <c r="BI896" s="9"/>
      <c r="BJ896" s="9"/>
      <c r="BK896" s="9"/>
      <c r="BL896" s="9"/>
      <c r="BM896" s="9"/>
      <c r="BN896" s="9"/>
      <c r="BO896" s="9"/>
      <c r="BP896" s="9"/>
      <c r="BQ896" s="9"/>
      <c r="BR896" s="9"/>
      <c r="BS896" s="9"/>
      <c r="BT896" s="9"/>
      <c r="BU896" s="9"/>
      <c r="BV896" s="9"/>
      <c r="BW896" s="9"/>
      <c r="BX896" s="9"/>
      <c r="BY896" s="9"/>
      <c r="BZ896" s="9"/>
      <c r="CA896" s="9"/>
      <c r="CB896" s="9"/>
      <c r="CC896" s="9"/>
      <c r="CD896" s="9"/>
      <c r="CE896" s="9"/>
      <c r="CF896" s="9"/>
      <c r="CG896" s="9"/>
      <c r="CH896" s="9"/>
      <c r="CI896" s="9"/>
      <c r="CJ896" s="9"/>
      <c r="CK896" s="9"/>
      <c r="CL896" s="9"/>
      <c r="CM896" s="9"/>
      <c r="CN896" s="9"/>
      <c r="CO896" s="9"/>
      <c r="CP896" s="9"/>
      <c r="CQ896" s="9"/>
      <c r="CR896" s="9"/>
      <c r="CS896" s="9"/>
      <c r="CT896" s="9"/>
      <c r="CU896" s="9"/>
      <c r="CV896" s="9"/>
      <c r="CW896" s="9"/>
      <c r="CX896" s="9"/>
      <c r="CY896" s="9"/>
      <c r="CZ896" s="9"/>
      <c r="DA896" s="9"/>
      <c r="DB896" s="9"/>
      <c r="DC896" s="9"/>
      <c r="DD896" s="9"/>
      <c r="DE896" s="9"/>
      <c r="DF896" s="9"/>
      <c r="DG896" s="9"/>
    </row>
    <row r="897" ht="13.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  <c r="BG897" s="9"/>
      <c r="BH897" s="9"/>
      <c r="BI897" s="9"/>
      <c r="BJ897" s="9"/>
      <c r="BK897" s="9"/>
      <c r="BL897" s="9"/>
      <c r="BM897" s="9"/>
      <c r="BN897" s="9"/>
      <c r="BO897" s="9"/>
      <c r="BP897" s="9"/>
      <c r="BQ897" s="9"/>
      <c r="BR897" s="9"/>
      <c r="BS897" s="9"/>
      <c r="BT897" s="9"/>
      <c r="BU897" s="9"/>
      <c r="BV897" s="9"/>
      <c r="BW897" s="9"/>
      <c r="BX897" s="9"/>
      <c r="BY897" s="9"/>
      <c r="BZ897" s="9"/>
      <c r="CA897" s="9"/>
      <c r="CB897" s="9"/>
      <c r="CC897" s="9"/>
      <c r="CD897" s="9"/>
      <c r="CE897" s="9"/>
      <c r="CF897" s="9"/>
      <c r="CG897" s="9"/>
      <c r="CH897" s="9"/>
      <c r="CI897" s="9"/>
      <c r="CJ897" s="9"/>
      <c r="CK897" s="9"/>
      <c r="CL897" s="9"/>
      <c r="CM897" s="9"/>
      <c r="CN897" s="9"/>
      <c r="CO897" s="9"/>
      <c r="CP897" s="9"/>
      <c r="CQ897" s="9"/>
      <c r="CR897" s="9"/>
      <c r="CS897" s="9"/>
      <c r="CT897" s="9"/>
      <c r="CU897" s="9"/>
      <c r="CV897" s="9"/>
      <c r="CW897" s="9"/>
      <c r="CX897" s="9"/>
      <c r="CY897" s="9"/>
      <c r="CZ897" s="9"/>
      <c r="DA897" s="9"/>
      <c r="DB897" s="9"/>
      <c r="DC897" s="9"/>
      <c r="DD897" s="9"/>
      <c r="DE897" s="9"/>
      <c r="DF897" s="9"/>
      <c r="DG897" s="9"/>
    </row>
    <row r="898" ht="13.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  <c r="BG898" s="9"/>
      <c r="BH898" s="9"/>
      <c r="BI898" s="9"/>
      <c r="BJ898" s="9"/>
      <c r="BK898" s="9"/>
      <c r="BL898" s="9"/>
      <c r="BM898" s="9"/>
      <c r="BN898" s="9"/>
      <c r="BO898" s="9"/>
      <c r="BP898" s="9"/>
      <c r="BQ898" s="9"/>
      <c r="BR898" s="9"/>
      <c r="BS898" s="9"/>
      <c r="BT898" s="9"/>
      <c r="BU898" s="9"/>
      <c r="BV898" s="9"/>
      <c r="BW898" s="9"/>
      <c r="BX898" s="9"/>
      <c r="BY898" s="9"/>
      <c r="BZ898" s="9"/>
      <c r="CA898" s="9"/>
      <c r="CB898" s="9"/>
      <c r="CC898" s="9"/>
      <c r="CD898" s="9"/>
      <c r="CE898" s="9"/>
      <c r="CF898" s="9"/>
      <c r="CG898" s="9"/>
      <c r="CH898" s="9"/>
      <c r="CI898" s="9"/>
      <c r="CJ898" s="9"/>
      <c r="CK898" s="9"/>
      <c r="CL898" s="9"/>
      <c r="CM898" s="9"/>
      <c r="CN898" s="9"/>
      <c r="CO898" s="9"/>
      <c r="CP898" s="9"/>
      <c r="CQ898" s="9"/>
      <c r="CR898" s="9"/>
      <c r="CS898" s="9"/>
      <c r="CT898" s="9"/>
      <c r="CU898" s="9"/>
      <c r="CV898" s="9"/>
      <c r="CW898" s="9"/>
      <c r="CX898" s="9"/>
      <c r="CY898" s="9"/>
      <c r="CZ898" s="9"/>
      <c r="DA898" s="9"/>
      <c r="DB898" s="9"/>
      <c r="DC898" s="9"/>
      <c r="DD898" s="9"/>
      <c r="DE898" s="9"/>
      <c r="DF898" s="9"/>
      <c r="DG898" s="9"/>
    </row>
    <row r="899" ht="13.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  <c r="BG899" s="9"/>
      <c r="BH899" s="9"/>
      <c r="BI899" s="9"/>
      <c r="BJ899" s="9"/>
      <c r="BK899" s="9"/>
      <c r="BL899" s="9"/>
      <c r="BM899" s="9"/>
      <c r="BN899" s="9"/>
      <c r="BO899" s="9"/>
      <c r="BP899" s="9"/>
      <c r="BQ899" s="9"/>
      <c r="BR899" s="9"/>
      <c r="BS899" s="9"/>
      <c r="BT899" s="9"/>
      <c r="BU899" s="9"/>
      <c r="BV899" s="9"/>
      <c r="BW899" s="9"/>
      <c r="BX899" s="9"/>
      <c r="BY899" s="9"/>
      <c r="BZ899" s="9"/>
      <c r="CA899" s="9"/>
      <c r="CB899" s="9"/>
      <c r="CC899" s="9"/>
      <c r="CD899" s="9"/>
      <c r="CE899" s="9"/>
      <c r="CF899" s="9"/>
      <c r="CG899" s="9"/>
      <c r="CH899" s="9"/>
      <c r="CI899" s="9"/>
      <c r="CJ899" s="9"/>
      <c r="CK899" s="9"/>
      <c r="CL899" s="9"/>
      <c r="CM899" s="9"/>
      <c r="CN899" s="9"/>
      <c r="CO899" s="9"/>
      <c r="CP899" s="9"/>
      <c r="CQ899" s="9"/>
      <c r="CR899" s="9"/>
      <c r="CS899" s="9"/>
      <c r="CT899" s="9"/>
      <c r="CU899" s="9"/>
      <c r="CV899" s="9"/>
      <c r="CW899" s="9"/>
      <c r="CX899" s="9"/>
      <c r="CY899" s="9"/>
      <c r="CZ899" s="9"/>
      <c r="DA899" s="9"/>
      <c r="DB899" s="9"/>
      <c r="DC899" s="9"/>
      <c r="DD899" s="9"/>
      <c r="DE899" s="9"/>
      <c r="DF899" s="9"/>
      <c r="DG899" s="9"/>
    </row>
    <row r="900" ht="13.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  <c r="BK900" s="9"/>
      <c r="BL900" s="9"/>
      <c r="BM900" s="9"/>
      <c r="BN900" s="9"/>
      <c r="BO900" s="9"/>
      <c r="BP900" s="9"/>
      <c r="BQ900" s="9"/>
      <c r="BR900" s="9"/>
      <c r="BS900" s="9"/>
      <c r="BT900" s="9"/>
      <c r="BU900" s="9"/>
      <c r="BV900" s="9"/>
      <c r="BW900" s="9"/>
      <c r="BX900" s="9"/>
      <c r="BY900" s="9"/>
      <c r="BZ900" s="9"/>
      <c r="CA900" s="9"/>
      <c r="CB900" s="9"/>
      <c r="CC900" s="9"/>
      <c r="CD900" s="9"/>
      <c r="CE900" s="9"/>
      <c r="CF900" s="9"/>
      <c r="CG900" s="9"/>
      <c r="CH900" s="9"/>
      <c r="CI900" s="9"/>
      <c r="CJ900" s="9"/>
      <c r="CK900" s="9"/>
      <c r="CL900" s="9"/>
      <c r="CM900" s="9"/>
      <c r="CN900" s="9"/>
      <c r="CO900" s="9"/>
      <c r="CP900" s="9"/>
      <c r="CQ900" s="9"/>
      <c r="CR900" s="9"/>
      <c r="CS900" s="9"/>
      <c r="CT900" s="9"/>
      <c r="CU900" s="9"/>
      <c r="CV900" s="9"/>
      <c r="CW900" s="9"/>
      <c r="CX900" s="9"/>
      <c r="CY900" s="9"/>
      <c r="CZ900" s="9"/>
      <c r="DA900" s="9"/>
      <c r="DB900" s="9"/>
      <c r="DC900" s="9"/>
      <c r="DD900" s="9"/>
      <c r="DE900" s="9"/>
      <c r="DF900" s="9"/>
      <c r="DG900" s="9"/>
    </row>
    <row r="901" ht="13.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  <c r="BG901" s="9"/>
      <c r="BH901" s="9"/>
      <c r="BI901" s="9"/>
      <c r="BJ901" s="9"/>
      <c r="BK901" s="9"/>
      <c r="BL901" s="9"/>
      <c r="BM901" s="9"/>
      <c r="BN901" s="9"/>
      <c r="BO901" s="9"/>
      <c r="BP901" s="9"/>
      <c r="BQ901" s="9"/>
      <c r="BR901" s="9"/>
      <c r="BS901" s="9"/>
      <c r="BT901" s="9"/>
      <c r="BU901" s="9"/>
      <c r="BV901" s="9"/>
      <c r="BW901" s="9"/>
      <c r="BX901" s="9"/>
      <c r="BY901" s="9"/>
      <c r="BZ901" s="9"/>
      <c r="CA901" s="9"/>
      <c r="CB901" s="9"/>
      <c r="CC901" s="9"/>
      <c r="CD901" s="9"/>
      <c r="CE901" s="9"/>
      <c r="CF901" s="9"/>
      <c r="CG901" s="9"/>
      <c r="CH901" s="9"/>
      <c r="CI901" s="9"/>
      <c r="CJ901" s="9"/>
      <c r="CK901" s="9"/>
      <c r="CL901" s="9"/>
      <c r="CM901" s="9"/>
      <c r="CN901" s="9"/>
      <c r="CO901" s="9"/>
      <c r="CP901" s="9"/>
      <c r="CQ901" s="9"/>
      <c r="CR901" s="9"/>
      <c r="CS901" s="9"/>
      <c r="CT901" s="9"/>
      <c r="CU901" s="9"/>
      <c r="CV901" s="9"/>
      <c r="CW901" s="9"/>
      <c r="CX901" s="9"/>
      <c r="CY901" s="9"/>
      <c r="CZ901" s="9"/>
      <c r="DA901" s="9"/>
      <c r="DB901" s="9"/>
      <c r="DC901" s="9"/>
      <c r="DD901" s="9"/>
      <c r="DE901" s="9"/>
      <c r="DF901" s="9"/>
      <c r="DG901" s="9"/>
    </row>
    <row r="902" ht="13.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  <c r="BK902" s="9"/>
      <c r="BL902" s="9"/>
      <c r="BM902" s="9"/>
      <c r="BN902" s="9"/>
      <c r="BO902" s="9"/>
      <c r="BP902" s="9"/>
      <c r="BQ902" s="9"/>
      <c r="BR902" s="9"/>
      <c r="BS902" s="9"/>
      <c r="BT902" s="9"/>
      <c r="BU902" s="9"/>
      <c r="BV902" s="9"/>
      <c r="BW902" s="9"/>
      <c r="BX902" s="9"/>
      <c r="BY902" s="9"/>
      <c r="BZ902" s="9"/>
      <c r="CA902" s="9"/>
      <c r="CB902" s="9"/>
      <c r="CC902" s="9"/>
      <c r="CD902" s="9"/>
      <c r="CE902" s="9"/>
      <c r="CF902" s="9"/>
      <c r="CG902" s="9"/>
      <c r="CH902" s="9"/>
      <c r="CI902" s="9"/>
      <c r="CJ902" s="9"/>
      <c r="CK902" s="9"/>
      <c r="CL902" s="9"/>
      <c r="CM902" s="9"/>
      <c r="CN902" s="9"/>
      <c r="CO902" s="9"/>
      <c r="CP902" s="9"/>
      <c r="CQ902" s="9"/>
      <c r="CR902" s="9"/>
      <c r="CS902" s="9"/>
      <c r="CT902" s="9"/>
      <c r="CU902" s="9"/>
      <c r="CV902" s="9"/>
      <c r="CW902" s="9"/>
      <c r="CX902" s="9"/>
      <c r="CY902" s="9"/>
      <c r="CZ902" s="9"/>
      <c r="DA902" s="9"/>
      <c r="DB902" s="9"/>
      <c r="DC902" s="9"/>
      <c r="DD902" s="9"/>
      <c r="DE902" s="9"/>
      <c r="DF902" s="9"/>
      <c r="DG902" s="9"/>
    </row>
    <row r="903" ht="13.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  <c r="BG903" s="9"/>
      <c r="BH903" s="9"/>
      <c r="BI903" s="9"/>
      <c r="BJ903" s="9"/>
      <c r="BK903" s="9"/>
      <c r="BL903" s="9"/>
      <c r="BM903" s="9"/>
      <c r="BN903" s="9"/>
      <c r="BO903" s="9"/>
      <c r="BP903" s="9"/>
      <c r="BQ903" s="9"/>
      <c r="BR903" s="9"/>
      <c r="BS903" s="9"/>
      <c r="BT903" s="9"/>
      <c r="BU903" s="9"/>
      <c r="BV903" s="9"/>
      <c r="BW903" s="9"/>
      <c r="BX903" s="9"/>
      <c r="BY903" s="9"/>
      <c r="BZ903" s="9"/>
      <c r="CA903" s="9"/>
      <c r="CB903" s="9"/>
      <c r="CC903" s="9"/>
      <c r="CD903" s="9"/>
      <c r="CE903" s="9"/>
      <c r="CF903" s="9"/>
      <c r="CG903" s="9"/>
      <c r="CH903" s="9"/>
      <c r="CI903" s="9"/>
      <c r="CJ903" s="9"/>
      <c r="CK903" s="9"/>
      <c r="CL903" s="9"/>
      <c r="CM903" s="9"/>
      <c r="CN903" s="9"/>
      <c r="CO903" s="9"/>
      <c r="CP903" s="9"/>
      <c r="CQ903" s="9"/>
      <c r="CR903" s="9"/>
      <c r="CS903" s="9"/>
      <c r="CT903" s="9"/>
      <c r="CU903" s="9"/>
      <c r="CV903" s="9"/>
      <c r="CW903" s="9"/>
      <c r="CX903" s="9"/>
      <c r="CY903" s="9"/>
      <c r="CZ903" s="9"/>
      <c r="DA903" s="9"/>
      <c r="DB903" s="9"/>
      <c r="DC903" s="9"/>
      <c r="DD903" s="9"/>
      <c r="DE903" s="9"/>
      <c r="DF903" s="9"/>
      <c r="DG903" s="9"/>
    </row>
    <row r="904" ht="13.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  <c r="BG904" s="9"/>
      <c r="BH904" s="9"/>
      <c r="BI904" s="9"/>
      <c r="BJ904" s="9"/>
      <c r="BK904" s="9"/>
      <c r="BL904" s="9"/>
      <c r="BM904" s="9"/>
      <c r="BN904" s="9"/>
      <c r="BO904" s="9"/>
      <c r="BP904" s="9"/>
      <c r="BQ904" s="9"/>
      <c r="BR904" s="9"/>
      <c r="BS904" s="9"/>
      <c r="BT904" s="9"/>
      <c r="BU904" s="9"/>
      <c r="BV904" s="9"/>
      <c r="BW904" s="9"/>
      <c r="BX904" s="9"/>
      <c r="BY904" s="9"/>
      <c r="BZ904" s="9"/>
      <c r="CA904" s="9"/>
      <c r="CB904" s="9"/>
      <c r="CC904" s="9"/>
      <c r="CD904" s="9"/>
      <c r="CE904" s="9"/>
      <c r="CF904" s="9"/>
      <c r="CG904" s="9"/>
      <c r="CH904" s="9"/>
      <c r="CI904" s="9"/>
      <c r="CJ904" s="9"/>
      <c r="CK904" s="9"/>
      <c r="CL904" s="9"/>
      <c r="CM904" s="9"/>
      <c r="CN904" s="9"/>
      <c r="CO904" s="9"/>
      <c r="CP904" s="9"/>
      <c r="CQ904" s="9"/>
      <c r="CR904" s="9"/>
      <c r="CS904" s="9"/>
      <c r="CT904" s="9"/>
      <c r="CU904" s="9"/>
      <c r="CV904" s="9"/>
      <c r="CW904" s="9"/>
      <c r="CX904" s="9"/>
      <c r="CY904" s="9"/>
      <c r="CZ904" s="9"/>
      <c r="DA904" s="9"/>
      <c r="DB904" s="9"/>
      <c r="DC904" s="9"/>
      <c r="DD904" s="9"/>
      <c r="DE904" s="9"/>
      <c r="DF904" s="9"/>
      <c r="DG904" s="9"/>
    </row>
    <row r="905" ht="13.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  <c r="BK905" s="9"/>
      <c r="BL905" s="9"/>
      <c r="BM905" s="9"/>
      <c r="BN905" s="9"/>
      <c r="BO905" s="9"/>
      <c r="BP905" s="9"/>
      <c r="BQ905" s="9"/>
      <c r="BR905" s="9"/>
      <c r="BS905" s="9"/>
      <c r="BT905" s="9"/>
      <c r="BU905" s="9"/>
      <c r="BV905" s="9"/>
      <c r="BW905" s="9"/>
      <c r="BX905" s="9"/>
      <c r="BY905" s="9"/>
      <c r="BZ905" s="9"/>
      <c r="CA905" s="9"/>
      <c r="CB905" s="9"/>
      <c r="CC905" s="9"/>
      <c r="CD905" s="9"/>
      <c r="CE905" s="9"/>
      <c r="CF905" s="9"/>
      <c r="CG905" s="9"/>
      <c r="CH905" s="9"/>
      <c r="CI905" s="9"/>
      <c r="CJ905" s="9"/>
      <c r="CK905" s="9"/>
      <c r="CL905" s="9"/>
      <c r="CM905" s="9"/>
      <c r="CN905" s="9"/>
      <c r="CO905" s="9"/>
      <c r="CP905" s="9"/>
      <c r="CQ905" s="9"/>
      <c r="CR905" s="9"/>
      <c r="CS905" s="9"/>
      <c r="CT905" s="9"/>
      <c r="CU905" s="9"/>
      <c r="CV905" s="9"/>
      <c r="CW905" s="9"/>
      <c r="CX905" s="9"/>
      <c r="CY905" s="9"/>
      <c r="CZ905" s="9"/>
      <c r="DA905" s="9"/>
      <c r="DB905" s="9"/>
      <c r="DC905" s="9"/>
      <c r="DD905" s="9"/>
      <c r="DE905" s="9"/>
      <c r="DF905" s="9"/>
      <c r="DG905" s="9"/>
    </row>
    <row r="906" ht="13.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  <c r="BK906" s="9"/>
      <c r="BL906" s="9"/>
      <c r="BM906" s="9"/>
      <c r="BN906" s="9"/>
      <c r="BO906" s="9"/>
      <c r="BP906" s="9"/>
      <c r="BQ906" s="9"/>
      <c r="BR906" s="9"/>
      <c r="BS906" s="9"/>
      <c r="BT906" s="9"/>
      <c r="BU906" s="9"/>
      <c r="BV906" s="9"/>
      <c r="BW906" s="9"/>
      <c r="BX906" s="9"/>
      <c r="BY906" s="9"/>
      <c r="BZ906" s="9"/>
      <c r="CA906" s="9"/>
      <c r="CB906" s="9"/>
      <c r="CC906" s="9"/>
      <c r="CD906" s="9"/>
      <c r="CE906" s="9"/>
      <c r="CF906" s="9"/>
      <c r="CG906" s="9"/>
      <c r="CH906" s="9"/>
      <c r="CI906" s="9"/>
      <c r="CJ906" s="9"/>
      <c r="CK906" s="9"/>
      <c r="CL906" s="9"/>
      <c r="CM906" s="9"/>
      <c r="CN906" s="9"/>
      <c r="CO906" s="9"/>
      <c r="CP906" s="9"/>
      <c r="CQ906" s="9"/>
      <c r="CR906" s="9"/>
      <c r="CS906" s="9"/>
      <c r="CT906" s="9"/>
      <c r="CU906" s="9"/>
      <c r="CV906" s="9"/>
      <c r="CW906" s="9"/>
      <c r="CX906" s="9"/>
      <c r="CY906" s="9"/>
      <c r="CZ906" s="9"/>
      <c r="DA906" s="9"/>
      <c r="DB906" s="9"/>
      <c r="DC906" s="9"/>
      <c r="DD906" s="9"/>
      <c r="DE906" s="9"/>
      <c r="DF906" s="9"/>
      <c r="DG906" s="9"/>
    </row>
    <row r="907" ht="13.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  <c r="BK907" s="9"/>
      <c r="BL907" s="9"/>
      <c r="BM907" s="9"/>
      <c r="BN907" s="9"/>
      <c r="BO907" s="9"/>
      <c r="BP907" s="9"/>
      <c r="BQ907" s="9"/>
      <c r="BR907" s="9"/>
      <c r="BS907" s="9"/>
      <c r="BT907" s="9"/>
      <c r="BU907" s="9"/>
      <c r="BV907" s="9"/>
      <c r="BW907" s="9"/>
      <c r="BX907" s="9"/>
      <c r="BY907" s="9"/>
      <c r="BZ907" s="9"/>
      <c r="CA907" s="9"/>
      <c r="CB907" s="9"/>
      <c r="CC907" s="9"/>
      <c r="CD907" s="9"/>
      <c r="CE907" s="9"/>
      <c r="CF907" s="9"/>
      <c r="CG907" s="9"/>
      <c r="CH907" s="9"/>
      <c r="CI907" s="9"/>
      <c r="CJ907" s="9"/>
      <c r="CK907" s="9"/>
      <c r="CL907" s="9"/>
      <c r="CM907" s="9"/>
      <c r="CN907" s="9"/>
      <c r="CO907" s="9"/>
      <c r="CP907" s="9"/>
      <c r="CQ907" s="9"/>
      <c r="CR907" s="9"/>
      <c r="CS907" s="9"/>
      <c r="CT907" s="9"/>
      <c r="CU907" s="9"/>
      <c r="CV907" s="9"/>
      <c r="CW907" s="9"/>
      <c r="CX907" s="9"/>
      <c r="CY907" s="9"/>
      <c r="CZ907" s="9"/>
      <c r="DA907" s="9"/>
      <c r="DB907" s="9"/>
      <c r="DC907" s="9"/>
      <c r="DD907" s="9"/>
      <c r="DE907" s="9"/>
      <c r="DF907" s="9"/>
      <c r="DG907" s="9"/>
    </row>
    <row r="908" ht="13.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  <c r="BN908" s="9"/>
      <c r="BO908" s="9"/>
      <c r="BP908" s="9"/>
      <c r="BQ908" s="9"/>
      <c r="BR908" s="9"/>
      <c r="BS908" s="9"/>
      <c r="BT908" s="9"/>
      <c r="BU908" s="9"/>
      <c r="BV908" s="9"/>
      <c r="BW908" s="9"/>
      <c r="BX908" s="9"/>
      <c r="BY908" s="9"/>
      <c r="BZ908" s="9"/>
      <c r="CA908" s="9"/>
      <c r="CB908" s="9"/>
      <c r="CC908" s="9"/>
      <c r="CD908" s="9"/>
      <c r="CE908" s="9"/>
      <c r="CF908" s="9"/>
      <c r="CG908" s="9"/>
      <c r="CH908" s="9"/>
      <c r="CI908" s="9"/>
      <c r="CJ908" s="9"/>
      <c r="CK908" s="9"/>
      <c r="CL908" s="9"/>
      <c r="CM908" s="9"/>
      <c r="CN908" s="9"/>
      <c r="CO908" s="9"/>
      <c r="CP908" s="9"/>
      <c r="CQ908" s="9"/>
      <c r="CR908" s="9"/>
      <c r="CS908" s="9"/>
      <c r="CT908" s="9"/>
      <c r="CU908" s="9"/>
      <c r="CV908" s="9"/>
      <c r="CW908" s="9"/>
      <c r="CX908" s="9"/>
      <c r="CY908" s="9"/>
      <c r="CZ908" s="9"/>
      <c r="DA908" s="9"/>
      <c r="DB908" s="9"/>
      <c r="DC908" s="9"/>
      <c r="DD908" s="9"/>
      <c r="DE908" s="9"/>
      <c r="DF908" s="9"/>
      <c r="DG908" s="9"/>
    </row>
    <row r="909" ht="13.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  <c r="BN909" s="9"/>
      <c r="BO909" s="9"/>
      <c r="BP909" s="9"/>
      <c r="BQ909" s="9"/>
      <c r="BR909" s="9"/>
      <c r="BS909" s="9"/>
      <c r="BT909" s="9"/>
      <c r="BU909" s="9"/>
      <c r="BV909" s="9"/>
      <c r="BW909" s="9"/>
      <c r="BX909" s="9"/>
      <c r="BY909" s="9"/>
      <c r="BZ909" s="9"/>
      <c r="CA909" s="9"/>
      <c r="CB909" s="9"/>
      <c r="CC909" s="9"/>
      <c r="CD909" s="9"/>
      <c r="CE909" s="9"/>
      <c r="CF909" s="9"/>
      <c r="CG909" s="9"/>
      <c r="CH909" s="9"/>
      <c r="CI909" s="9"/>
      <c r="CJ909" s="9"/>
      <c r="CK909" s="9"/>
      <c r="CL909" s="9"/>
      <c r="CM909" s="9"/>
      <c r="CN909" s="9"/>
      <c r="CO909" s="9"/>
      <c r="CP909" s="9"/>
      <c r="CQ909" s="9"/>
      <c r="CR909" s="9"/>
      <c r="CS909" s="9"/>
      <c r="CT909" s="9"/>
      <c r="CU909" s="9"/>
      <c r="CV909" s="9"/>
      <c r="CW909" s="9"/>
      <c r="CX909" s="9"/>
      <c r="CY909" s="9"/>
      <c r="CZ909" s="9"/>
      <c r="DA909" s="9"/>
      <c r="DB909" s="9"/>
      <c r="DC909" s="9"/>
      <c r="DD909" s="9"/>
      <c r="DE909" s="9"/>
      <c r="DF909" s="9"/>
      <c r="DG909" s="9"/>
    </row>
    <row r="910" ht="13.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  <c r="BK910" s="9"/>
      <c r="BL910" s="9"/>
      <c r="BM910" s="9"/>
      <c r="BN910" s="9"/>
      <c r="BO910" s="9"/>
      <c r="BP910" s="9"/>
      <c r="BQ910" s="9"/>
      <c r="BR910" s="9"/>
      <c r="BS910" s="9"/>
      <c r="BT910" s="9"/>
      <c r="BU910" s="9"/>
      <c r="BV910" s="9"/>
      <c r="BW910" s="9"/>
      <c r="BX910" s="9"/>
      <c r="BY910" s="9"/>
      <c r="BZ910" s="9"/>
      <c r="CA910" s="9"/>
      <c r="CB910" s="9"/>
      <c r="CC910" s="9"/>
      <c r="CD910" s="9"/>
      <c r="CE910" s="9"/>
      <c r="CF910" s="9"/>
      <c r="CG910" s="9"/>
      <c r="CH910" s="9"/>
      <c r="CI910" s="9"/>
      <c r="CJ910" s="9"/>
      <c r="CK910" s="9"/>
      <c r="CL910" s="9"/>
      <c r="CM910" s="9"/>
      <c r="CN910" s="9"/>
      <c r="CO910" s="9"/>
      <c r="CP910" s="9"/>
      <c r="CQ910" s="9"/>
      <c r="CR910" s="9"/>
      <c r="CS910" s="9"/>
      <c r="CT910" s="9"/>
      <c r="CU910" s="9"/>
      <c r="CV910" s="9"/>
      <c r="CW910" s="9"/>
      <c r="CX910" s="9"/>
      <c r="CY910" s="9"/>
      <c r="CZ910" s="9"/>
      <c r="DA910" s="9"/>
      <c r="DB910" s="9"/>
      <c r="DC910" s="9"/>
      <c r="DD910" s="9"/>
      <c r="DE910" s="9"/>
      <c r="DF910" s="9"/>
      <c r="DG910" s="9"/>
    </row>
    <row r="911" ht="13.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  <c r="BK911" s="9"/>
      <c r="BL911" s="9"/>
      <c r="BM911" s="9"/>
      <c r="BN911" s="9"/>
      <c r="BO911" s="9"/>
      <c r="BP911" s="9"/>
      <c r="BQ911" s="9"/>
      <c r="BR911" s="9"/>
      <c r="BS911" s="9"/>
      <c r="BT911" s="9"/>
      <c r="BU911" s="9"/>
      <c r="BV911" s="9"/>
      <c r="BW911" s="9"/>
      <c r="BX911" s="9"/>
      <c r="BY911" s="9"/>
      <c r="BZ911" s="9"/>
      <c r="CA911" s="9"/>
      <c r="CB911" s="9"/>
      <c r="CC911" s="9"/>
      <c r="CD911" s="9"/>
      <c r="CE911" s="9"/>
      <c r="CF911" s="9"/>
      <c r="CG911" s="9"/>
      <c r="CH911" s="9"/>
      <c r="CI911" s="9"/>
      <c r="CJ911" s="9"/>
      <c r="CK911" s="9"/>
      <c r="CL911" s="9"/>
      <c r="CM911" s="9"/>
      <c r="CN911" s="9"/>
      <c r="CO911" s="9"/>
      <c r="CP911" s="9"/>
      <c r="CQ911" s="9"/>
      <c r="CR911" s="9"/>
      <c r="CS911" s="9"/>
      <c r="CT911" s="9"/>
      <c r="CU911" s="9"/>
      <c r="CV911" s="9"/>
      <c r="CW911" s="9"/>
      <c r="CX911" s="9"/>
      <c r="CY911" s="9"/>
      <c r="CZ911" s="9"/>
      <c r="DA911" s="9"/>
      <c r="DB911" s="9"/>
      <c r="DC911" s="9"/>
      <c r="DD911" s="9"/>
      <c r="DE911" s="9"/>
      <c r="DF911" s="9"/>
      <c r="DG911" s="9"/>
    </row>
    <row r="912" ht="13.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  <c r="BK912" s="9"/>
      <c r="BL912" s="9"/>
      <c r="BM912" s="9"/>
      <c r="BN912" s="9"/>
      <c r="BO912" s="9"/>
      <c r="BP912" s="9"/>
      <c r="BQ912" s="9"/>
      <c r="BR912" s="9"/>
      <c r="BS912" s="9"/>
      <c r="BT912" s="9"/>
      <c r="BU912" s="9"/>
      <c r="BV912" s="9"/>
      <c r="BW912" s="9"/>
      <c r="BX912" s="9"/>
      <c r="BY912" s="9"/>
      <c r="BZ912" s="9"/>
      <c r="CA912" s="9"/>
      <c r="CB912" s="9"/>
      <c r="CC912" s="9"/>
      <c r="CD912" s="9"/>
      <c r="CE912" s="9"/>
      <c r="CF912" s="9"/>
      <c r="CG912" s="9"/>
      <c r="CH912" s="9"/>
      <c r="CI912" s="9"/>
      <c r="CJ912" s="9"/>
      <c r="CK912" s="9"/>
      <c r="CL912" s="9"/>
      <c r="CM912" s="9"/>
      <c r="CN912" s="9"/>
      <c r="CO912" s="9"/>
      <c r="CP912" s="9"/>
      <c r="CQ912" s="9"/>
      <c r="CR912" s="9"/>
      <c r="CS912" s="9"/>
      <c r="CT912" s="9"/>
      <c r="CU912" s="9"/>
      <c r="CV912" s="9"/>
      <c r="CW912" s="9"/>
      <c r="CX912" s="9"/>
      <c r="CY912" s="9"/>
      <c r="CZ912" s="9"/>
      <c r="DA912" s="9"/>
      <c r="DB912" s="9"/>
      <c r="DC912" s="9"/>
      <c r="DD912" s="9"/>
      <c r="DE912" s="9"/>
      <c r="DF912" s="9"/>
      <c r="DG912" s="9"/>
    </row>
    <row r="913" ht="13.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  <c r="BK913" s="9"/>
      <c r="BL913" s="9"/>
      <c r="BM913" s="9"/>
      <c r="BN913" s="9"/>
      <c r="BO913" s="9"/>
      <c r="BP913" s="9"/>
      <c r="BQ913" s="9"/>
      <c r="BR913" s="9"/>
      <c r="BS913" s="9"/>
      <c r="BT913" s="9"/>
      <c r="BU913" s="9"/>
      <c r="BV913" s="9"/>
      <c r="BW913" s="9"/>
      <c r="BX913" s="9"/>
      <c r="BY913" s="9"/>
      <c r="BZ913" s="9"/>
      <c r="CA913" s="9"/>
      <c r="CB913" s="9"/>
      <c r="CC913" s="9"/>
      <c r="CD913" s="9"/>
      <c r="CE913" s="9"/>
      <c r="CF913" s="9"/>
      <c r="CG913" s="9"/>
      <c r="CH913" s="9"/>
      <c r="CI913" s="9"/>
      <c r="CJ913" s="9"/>
      <c r="CK913" s="9"/>
      <c r="CL913" s="9"/>
      <c r="CM913" s="9"/>
      <c r="CN913" s="9"/>
      <c r="CO913" s="9"/>
      <c r="CP913" s="9"/>
      <c r="CQ913" s="9"/>
      <c r="CR913" s="9"/>
      <c r="CS913" s="9"/>
      <c r="CT913" s="9"/>
      <c r="CU913" s="9"/>
      <c r="CV913" s="9"/>
      <c r="CW913" s="9"/>
      <c r="CX913" s="9"/>
      <c r="CY913" s="9"/>
      <c r="CZ913" s="9"/>
      <c r="DA913" s="9"/>
      <c r="DB913" s="9"/>
      <c r="DC913" s="9"/>
      <c r="DD913" s="9"/>
      <c r="DE913" s="9"/>
      <c r="DF913" s="9"/>
      <c r="DG913" s="9"/>
    </row>
    <row r="914" ht="13.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  <c r="BK914" s="9"/>
      <c r="BL914" s="9"/>
      <c r="BM914" s="9"/>
      <c r="BN914" s="9"/>
      <c r="BO914" s="9"/>
      <c r="BP914" s="9"/>
      <c r="BQ914" s="9"/>
      <c r="BR914" s="9"/>
      <c r="BS914" s="9"/>
      <c r="BT914" s="9"/>
      <c r="BU914" s="9"/>
      <c r="BV914" s="9"/>
      <c r="BW914" s="9"/>
      <c r="BX914" s="9"/>
      <c r="BY914" s="9"/>
      <c r="BZ914" s="9"/>
      <c r="CA914" s="9"/>
      <c r="CB914" s="9"/>
      <c r="CC914" s="9"/>
      <c r="CD914" s="9"/>
      <c r="CE914" s="9"/>
      <c r="CF914" s="9"/>
      <c r="CG914" s="9"/>
      <c r="CH914" s="9"/>
      <c r="CI914" s="9"/>
      <c r="CJ914" s="9"/>
      <c r="CK914" s="9"/>
      <c r="CL914" s="9"/>
      <c r="CM914" s="9"/>
      <c r="CN914" s="9"/>
      <c r="CO914" s="9"/>
      <c r="CP914" s="9"/>
      <c r="CQ914" s="9"/>
      <c r="CR914" s="9"/>
      <c r="CS914" s="9"/>
      <c r="CT914" s="9"/>
      <c r="CU914" s="9"/>
      <c r="CV914" s="9"/>
      <c r="CW914" s="9"/>
      <c r="CX914" s="9"/>
      <c r="CY914" s="9"/>
      <c r="CZ914" s="9"/>
      <c r="DA914" s="9"/>
      <c r="DB914" s="9"/>
      <c r="DC914" s="9"/>
      <c r="DD914" s="9"/>
      <c r="DE914" s="9"/>
      <c r="DF914" s="9"/>
      <c r="DG914" s="9"/>
    </row>
    <row r="915" ht="13.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  <c r="BK915" s="9"/>
      <c r="BL915" s="9"/>
      <c r="BM915" s="9"/>
      <c r="BN915" s="9"/>
      <c r="BO915" s="9"/>
      <c r="BP915" s="9"/>
      <c r="BQ915" s="9"/>
      <c r="BR915" s="9"/>
      <c r="BS915" s="9"/>
      <c r="BT915" s="9"/>
      <c r="BU915" s="9"/>
      <c r="BV915" s="9"/>
      <c r="BW915" s="9"/>
      <c r="BX915" s="9"/>
      <c r="BY915" s="9"/>
      <c r="BZ915" s="9"/>
      <c r="CA915" s="9"/>
      <c r="CB915" s="9"/>
      <c r="CC915" s="9"/>
      <c r="CD915" s="9"/>
      <c r="CE915" s="9"/>
      <c r="CF915" s="9"/>
      <c r="CG915" s="9"/>
      <c r="CH915" s="9"/>
      <c r="CI915" s="9"/>
      <c r="CJ915" s="9"/>
      <c r="CK915" s="9"/>
      <c r="CL915" s="9"/>
      <c r="CM915" s="9"/>
      <c r="CN915" s="9"/>
      <c r="CO915" s="9"/>
      <c r="CP915" s="9"/>
      <c r="CQ915" s="9"/>
      <c r="CR915" s="9"/>
      <c r="CS915" s="9"/>
      <c r="CT915" s="9"/>
      <c r="CU915" s="9"/>
      <c r="CV915" s="9"/>
      <c r="CW915" s="9"/>
      <c r="CX915" s="9"/>
      <c r="CY915" s="9"/>
      <c r="CZ915" s="9"/>
      <c r="DA915" s="9"/>
      <c r="DB915" s="9"/>
      <c r="DC915" s="9"/>
      <c r="DD915" s="9"/>
      <c r="DE915" s="9"/>
      <c r="DF915" s="9"/>
      <c r="DG915" s="9"/>
    </row>
    <row r="916" ht="13.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  <c r="BK916" s="9"/>
      <c r="BL916" s="9"/>
      <c r="BM916" s="9"/>
      <c r="BN916" s="9"/>
      <c r="BO916" s="9"/>
      <c r="BP916" s="9"/>
      <c r="BQ916" s="9"/>
      <c r="BR916" s="9"/>
      <c r="BS916" s="9"/>
      <c r="BT916" s="9"/>
      <c r="BU916" s="9"/>
      <c r="BV916" s="9"/>
      <c r="BW916" s="9"/>
      <c r="BX916" s="9"/>
      <c r="BY916" s="9"/>
      <c r="BZ916" s="9"/>
      <c r="CA916" s="9"/>
      <c r="CB916" s="9"/>
      <c r="CC916" s="9"/>
      <c r="CD916" s="9"/>
      <c r="CE916" s="9"/>
      <c r="CF916" s="9"/>
      <c r="CG916" s="9"/>
      <c r="CH916" s="9"/>
      <c r="CI916" s="9"/>
      <c r="CJ916" s="9"/>
      <c r="CK916" s="9"/>
      <c r="CL916" s="9"/>
      <c r="CM916" s="9"/>
      <c r="CN916" s="9"/>
      <c r="CO916" s="9"/>
      <c r="CP916" s="9"/>
      <c r="CQ916" s="9"/>
      <c r="CR916" s="9"/>
      <c r="CS916" s="9"/>
      <c r="CT916" s="9"/>
      <c r="CU916" s="9"/>
      <c r="CV916" s="9"/>
      <c r="CW916" s="9"/>
      <c r="CX916" s="9"/>
      <c r="CY916" s="9"/>
      <c r="CZ916" s="9"/>
      <c r="DA916" s="9"/>
      <c r="DB916" s="9"/>
      <c r="DC916" s="9"/>
      <c r="DD916" s="9"/>
      <c r="DE916" s="9"/>
      <c r="DF916" s="9"/>
      <c r="DG916" s="9"/>
    </row>
    <row r="917" ht="13.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  <c r="BN917" s="9"/>
      <c r="BO917" s="9"/>
      <c r="BP917" s="9"/>
      <c r="BQ917" s="9"/>
      <c r="BR917" s="9"/>
      <c r="BS917" s="9"/>
      <c r="BT917" s="9"/>
      <c r="BU917" s="9"/>
      <c r="BV917" s="9"/>
      <c r="BW917" s="9"/>
      <c r="BX917" s="9"/>
      <c r="BY917" s="9"/>
      <c r="BZ917" s="9"/>
      <c r="CA917" s="9"/>
      <c r="CB917" s="9"/>
      <c r="CC917" s="9"/>
      <c r="CD917" s="9"/>
      <c r="CE917" s="9"/>
      <c r="CF917" s="9"/>
      <c r="CG917" s="9"/>
      <c r="CH917" s="9"/>
      <c r="CI917" s="9"/>
      <c r="CJ917" s="9"/>
      <c r="CK917" s="9"/>
      <c r="CL917" s="9"/>
      <c r="CM917" s="9"/>
      <c r="CN917" s="9"/>
      <c r="CO917" s="9"/>
      <c r="CP917" s="9"/>
      <c r="CQ917" s="9"/>
      <c r="CR917" s="9"/>
      <c r="CS917" s="9"/>
      <c r="CT917" s="9"/>
      <c r="CU917" s="9"/>
      <c r="CV917" s="9"/>
      <c r="CW917" s="9"/>
      <c r="CX917" s="9"/>
      <c r="CY917" s="9"/>
      <c r="CZ917" s="9"/>
      <c r="DA917" s="9"/>
      <c r="DB917" s="9"/>
      <c r="DC917" s="9"/>
      <c r="DD917" s="9"/>
      <c r="DE917" s="9"/>
      <c r="DF917" s="9"/>
      <c r="DG917" s="9"/>
    </row>
    <row r="918" ht="13.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  <c r="BN918" s="9"/>
      <c r="BO918" s="9"/>
      <c r="BP918" s="9"/>
      <c r="BQ918" s="9"/>
      <c r="BR918" s="9"/>
      <c r="BS918" s="9"/>
      <c r="BT918" s="9"/>
      <c r="BU918" s="9"/>
      <c r="BV918" s="9"/>
      <c r="BW918" s="9"/>
      <c r="BX918" s="9"/>
      <c r="BY918" s="9"/>
      <c r="BZ918" s="9"/>
      <c r="CA918" s="9"/>
      <c r="CB918" s="9"/>
      <c r="CC918" s="9"/>
      <c r="CD918" s="9"/>
      <c r="CE918" s="9"/>
      <c r="CF918" s="9"/>
      <c r="CG918" s="9"/>
      <c r="CH918" s="9"/>
      <c r="CI918" s="9"/>
      <c r="CJ918" s="9"/>
      <c r="CK918" s="9"/>
      <c r="CL918" s="9"/>
      <c r="CM918" s="9"/>
      <c r="CN918" s="9"/>
      <c r="CO918" s="9"/>
      <c r="CP918" s="9"/>
      <c r="CQ918" s="9"/>
      <c r="CR918" s="9"/>
      <c r="CS918" s="9"/>
      <c r="CT918" s="9"/>
      <c r="CU918" s="9"/>
      <c r="CV918" s="9"/>
      <c r="CW918" s="9"/>
      <c r="CX918" s="9"/>
      <c r="CY918" s="9"/>
      <c r="CZ918" s="9"/>
      <c r="DA918" s="9"/>
      <c r="DB918" s="9"/>
      <c r="DC918" s="9"/>
      <c r="DD918" s="9"/>
      <c r="DE918" s="9"/>
      <c r="DF918" s="9"/>
      <c r="DG918" s="9"/>
    </row>
    <row r="919" ht="13.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  <c r="BK919" s="9"/>
      <c r="BL919" s="9"/>
      <c r="BM919" s="9"/>
      <c r="BN919" s="9"/>
      <c r="BO919" s="9"/>
      <c r="BP919" s="9"/>
      <c r="BQ919" s="9"/>
      <c r="BR919" s="9"/>
      <c r="BS919" s="9"/>
      <c r="BT919" s="9"/>
      <c r="BU919" s="9"/>
      <c r="BV919" s="9"/>
      <c r="BW919" s="9"/>
      <c r="BX919" s="9"/>
      <c r="BY919" s="9"/>
      <c r="BZ919" s="9"/>
      <c r="CA919" s="9"/>
      <c r="CB919" s="9"/>
      <c r="CC919" s="9"/>
      <c r="CD919" s="9"/>
      <c r="CE919" s="9"/>
      <c r="CF919" s="9"/>
      <c r="CG919" s="9"/>
      <c r="CH919" s="9"/>
      <c r="CI919" s="9"/>
      <c r="CJ919" s="9"/>
      <c r="CK919" s="9"/>
      <c r="CL919" s="9"/>
      <c r="CM919" s="9"/>
      <c r="CN919" s="9"/>
      <c r="CO919" s="9"/>
      <c r="CP919" s="9"/>
      <c r="CQ919" s="9"/>
      <c r="CR919" s="9"/>
      <c r="CS919" s="9"/>
      <c r="CT919" s="9"/>
      <c r="CU919" s="9"/>
      <c r="CV919" s="9"/>
      <c r="CW919" s="9"/>
      <c r="CX919" s="9"/>
      <c r="CY919" s="9"/>
      <c r="CZ919" s="9"/>
      <c r="DA919" s="9"/>
      <c r="DB919" s="9"/>
      <c r="DC919" s="9"/>
      <c r="DD919" s="9"/>
      <c r="DE919" s="9"/>
      <c r="DF919" s="9"/>
      <c r="DG919" s="9"/>
    </row>
    <row r="920" ht="13.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  <c r="BN920" s="9"/>
      <c r="BO920" s="9"/>
      <c r="BP920" s="9"/>
      <c r="BQ920" s="9"/>
      <c r="BR920" s="9"/>
      <c r="BS920" s="9"/>
      <c r="BT920" s="9"/>
      <c r="BU920" s="9"/>
      <c r="BV920" s="9"/>
      <c r="BW920" s="9"/>
      <c r="BX920" s="9"/>
      <c r="BY920" s="9"/>
      <c r="BZ920" s="9"/>
      <c r="CA920" s="9"/>
      <c r="CB920" s="9"/>
      <c r="CC920" s="9"/>
      <c r="CD920" s="9"/>
      <c r="CE920" s="9"/>
      <c r="CF920" s="9"/>
      <c r="CG920" s="9"/>
      <c r="CH920" s="9"/>
      <c r="CI920" s="9"/>
      <c r="CJ920" s="9"/>
      <c r="CK920" s="9"/>
      <c r="CL920" s="9"/>
      <c r="CM920" s="9"/>
      <c r="CN920" s="9"/>
      <c r="CO920" s="9"/>
      <c r="CP920" s="9"/>
      <c r="CQ920" s="9"/>
      <c r="CR920" s="9"/>
      <c r="CS920" s="9"/>
      <c r="CT920" s="9"/>
      <c r="CU920" s="9"/>
      <c r="CV920" s="9"/>
      <c r="CW920" s="9"/>
      <c r="CX920" s="9"/>
      <c r="CY920" s="9"/>
      <c r="CZ920" s="9"/>
      <c r="DA920" s="9"/>
      <c r="DB920" s="9"/>
      <c r="DC920" s="9"/>
      <c r="DD920" s="9"/>
      <c r="DE920" s="9"/>
      <c r="DF920" s="9"/>
      <c r="DG920" s="9"/>
    </row>
    <row r="921" ht="13.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  <c r="BK921" s="9"/>
      <c r="BL921" s="9"/>
      <c r="BM921" s="9"/>
      <c r="BN921" s="9"/>
      <c r="BO921" s="9"/>
      <c r="BP921" s="9"/>
      <c r="BQ921" s="9"/>
      <c r="BR921" s="9"/>
      <c r="BS921" s="9"/>
      <c r="BT921" s="9"/>
      <c r="BU921" s="9"/>
      <c r="BV921" s="9"/>
      <c r="BW921" s="9"/>
      <c r="BX921" s="9"/>
      <c r="BY921" s="9"/>
      <c r="BZ921" s="9"/>
      <c r="CA921" s="9"/>
      <c r="CB921" s="9"/>
      <c r="CC921" s="9"/>
      <c r="CD921" s="9"/>
      <c r="CE921" s="9"/>
      <c r="CF921" s="9"/>
      <c r="CG921" s="9"/>
      <c r="CH921" s="9"/>
      <c r="CI921" s="9"/>
      <c r="CJ921" s="9"/>
      <c r="CK921" s="9"/>
      <c r="CL921" s="9"/>
      <c r="CM921" s="9"/>
      <c r="CN921" s="9"/>
      <c r="CO921" s="9"/>
      <c r="CP921" s="9"/>
      <c r="CQ921" s="9"/>
      <c r="CR921" s="9"/>
      <c r="CS921" s="9"/>
      <c r="CT921" s="9"/>
      <c r="CU921" s="9"/>
      <c r="CV921" s="9"/>
      <c r="CW921" s="9"/>
      <c r="CX921" s="9"/>
      <c r="CY921" s="9"/>
      <c r="CZ921" s="9"/>
      <c r="DA921" s="9"/>
      <c r="DB921" s="9"/>
      <c r="DC921" s="9"/>
      <c r="DD921" s="9"/>
      <c r="DE921" s="9"/>
      <c r="DF921" s="9"/>
      <c r="DG921" s="9"/>
    </row>
    <row r="922" ht="13.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  <c r="BK922" s="9"/>
      <c r="BL922" s="9"/>
      <c r="BM922" s="9"/>
      <c r="BN922" s="9"/>
      <c r="BO922" s="9"/>
      <c r="BP922" s="9"/>
      <c r="BQ922" s="9"/>
      <c r="BR922" s="9"/>
      <c r="BS922" s="9"/>
      <c r="BT922" s="9"/>
      <c r="BU922" s="9"/>
      <c r="BV922" s="9"/>
      <c r="BW922" s="9"/>
      <c r="BX922" s="9"/>
      <c r="BY922" s="9"/>
      <c r="BZ922" s="9"/>
      <c r="CA922" s="9"/>
      <c r="CB922" s="9"/>
      <c r="CC922" s="9"/>
      <c r="CD922" s="9"/>
      <c r="CE922" s="9"/>
      <c r="CF922" s="9"/>
      <c r="CG922" s="9"/>
      <c r="CH922" s="9"/>
      <c r="CI922" s="9"/>
      <c r="CJ922" s="9"/>
      <c r="CK922" s="9"/>
      <c r="CL922" s="9"/>
      <c r="CM922" s="9"/>
      <c r="CN922" s="9"/>
      <c r="CO922" s="9"/>
      <c r="CP922" s="9"/>
      <c r="CQ922" s="9"/>
      <c r="CR922" s="9"/>
      <c r="CS922" s="9"/>
      <c r="CT922" s="9"/>
      <c r="CU922" s="9"/>
      <c r="CV922" s="9"/>
      <c r="CW922" s="9"/>
      <c r="CX922" s="9"/>
      <c r="CY922" s="9"/>
      <c r="CZ922" s="9"/>
      <c r="DA922" s="9"/>
      <c r="DB922" s="9"/>
      <c r="DC922" s="9"/>
      <c r="DD922" s="9"/>
      <c r="DE922" s="9"/>
      <c r="DF922" s="9"/>
      <c r="DG922" s="9"/>
    </row>
    <row r="923" ht="13.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  <c r="BN923" s="9"/>
      <c r="BO923" s="9"/>
      <c r="BP923" s="9"/>
      <c r="BQ923" s="9"/>
      <c r="BR923" s="9"/>
      <c r="BS923" s="9"/>
      <c r="BT923" s="9"/>
      <c r="BU923" s="9"/>
      <c r="BV923" s="9"/>
      <c r="BW923" s="9"/>
      <c r="BX923" s="9"/>
      <c r="BY923" s="9"/>
      <c r="BZ923" s="9"/>
      <c r="CA923" s="9"/>
      <c r="CB923" s="9"/>
      <c r="CC923" s="9"/>
      <c r="CD923" s="9"/>
      <c r="CE923" s="9"/>
      <c r="CF923" s="9"/>
      <c r="CG923" s="9"/>
      <c r="CH923" s="9"/>
      <c r="CI923" s="9"/>
      <c r="CJ923" s="9"/>
      <c r="CK923" s="9"/>
      <c r="CL923" s="9"/>
      <c r="CM923" s="9"/>
      <c r="CN923" s="9"/>
      <c r="CO923" s="9"/>
      <c r="CP923" s="9"/>
      <c r="CQ923" s="9"/>
      <c r="CR923" s="9"/>
      <c r="CS923" s="9"/>
      <c r="CT923" s="9"/>
      <c r="CU923" s="9"/>
      <c r="CV923" s="9"/>
      <c r="CW923" s="9"/>
      <c r="CX923" s="9"/>
      <c r="CY923" s="9"/>
      <c r="CZ923" s="9"/>
      <c r="DA923" s="9"/>
      <c r="DB923" s="9"/>
      <c r="DC923" s="9"/>
      <c r="DD923" s="9"/>
      <c r="DE923" s="9"/>
      <c r="DF923" s="9"/>
      <c r="DG923" s="9"/>
    </row>
    <row r="924" ht="13.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  <c r="BN924" s="9"/>
      <c r="BO924" s="9"/>
      <c r="BP924" s="9"/>
      <c r="BQ924" s="9"/>
      <c r="BR924" s="9"/>
      <c r="BS924" s="9"/>
      <c r="BT924" s="9"/>
      <c r="BU924" s="9"/>
      <c r="BV924" s="9"/>
      <c r="BW924" s="9"/>
      <c r="BX924" s="9"/>
      <c r="BY924" s="9"/>
      <c r="BZ924" s="9"/>
      <c r="CA924" s="9"/>
      <c r="CB924" s="9"/>
      <c r="CC924" s="9"/>
      <c r="CD924" s="9"/>
      <c r="CE924" s="9"/>
      <c r="CF924" s="9"/>
      <c r="CG924" s="9"/>
      <c r="CH924" s="9"/>
      <c r="CI924" s="9"/>
      <c r="CJ924" s="9"/>
      <c r="CK924" s="9"/>
      <c r="CL924" s="9"/>
      <c r="CM924" s="9"/>
      <c r="CN924" s="9"/>
      <c r="CO924" s="9"/>
      <c r="CP924" s="9"/>
      <c r="CQ924" s="9"/>
      <c r="CR924" s="9"/>
      <c r="CS924" s="9"/>
      <c r="CT924" s="9"/>
      <c r="CU924" s="9"/>
      <c r="CV924" s="9"/>
      <c r="CW924" s="9"/>
      <c r="CX924" s="9"/>
      <c r="CY924" s="9"/>
      <c r="CZ924" s="9"/>
      <c r="DA924" s="9"/>
      <c r="DB924" s="9"/>
      <c r="DC924" s="9"/>
      <c r="DD924" s="9"/>
      <c r="DE924" s="9"/>
      <c r="DF924" s="9"/>
      <c r="DG924" s="9"/>
    </row>
    <row r="925" ht="13.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  <c r="BK925" s="9"/>
      <c r="BL925" s="9"/>
      <c r="BM925" s="9"/>
      <c r="BN925" s="9"/>
      <c r="BO925" s="9"/>
      <c r="BP925" s="9"/>
      <c r="BQ925" s="9"/>
      <c r="BR925" s="9"/>
      <c r="BS925" s="9"/>
      <c r="BT925" s="9"/>
      <c r="BU925" s="9"/>
      <c r="BV925" s="9"/>
      <c r="BW925" s="9"/>
      <c r="BX925" s="9"/>
      <c r="BY925" s="9"/>
      <c r="BZ925" s="9"/>
      <c r="CA925" s="9"/>
      <c r="CB925" s="9"/>
      <c r="CC925" s="9"/>
      <c r="CD925" s="9"/>
      <c r="CE925" s="9"/>
      <c r="CF925" s="9"/>
      <c r="CG925" s="9"/>
      <c r="CH925" s="9"/>
      <c r="CI925" s="9"/>
      <c r="CJ925" s="9"/>
      <c r="CK925" s="9"/>
      <c r="CL925" s="9"/>
      <c r="CM925" s="9"/>
      <c r="CN925" s="9"/>
      <c r="CO925" s="9"/>
      <c r="CP925" s="9"/>
      <c r="CQ925" s="9"/>
      <c r="CR925" s="9"/>
      <c r="CS925" s="9"/>
      <c r="CT925" s="9"/>
      <c r="CU925" s="9"/>
      <c r="CV925" s="9"/>
      <c r="CW925" s="9"/>
      <c r="CX925" s="9"/>
      <c r="CY925" s="9"/>
      <c r="CZ925" s="9"/>
      <c r="DA925" s="9"/>
      <c r="DB925" s="9"/>
      <c r="DC925" s="9"/>
      <c r="DD925" s="9"/>
      <c r="DE925" s="9"/>
      <c r="DF925" s="9"/>
      <c r="DG925" s="9"/>
    </row>
    <row r="926" ht="13.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  <c r="BK926" s="9"/>
      <c r="BL926" s="9"/>
      <c r="BM926" s="9"/>
      <c r="BN926" s="9"/>
      <c r="BO926" s="9"/>
      <c r="BP926" s="9"/>
      <c r="BQ926" s="9"/>
      <c r="BR926" s="9"/>
      <c r="BS926" s="9"/>
      <c r="BT926" s="9"/>
      <c r="BU926" s="9"/>
      <c r="BV926" s="9"/>
      <c r="BW926" s="9"/>
      <c r="BX926" s="9"/>
      <c r="BY926" s="9"/>
      <c r="BZ926" s="9"/>
      <c r="CA926" s="9"/>
      <c r="CB926" s="9"/>
      <c r="CC926" s="9"/>
      <c r="CD926" s="9"/>
      <c r="CE926" s="9"/>
      <c r="CF926" s="9"/>
      <c r="CG926" s="9"/>
      <c r="CH926" s="9"/>
      <c r="CI926" s="9"/>
      <c r="CJ926" s="9"/>
      <c r="CK926" s="9"/>
      <c r="CL926" s="9"/>
      <c r="CM926" s="9"/>
      <c r="CN926" s="9"/>
      <c r="CO926" s="9"/>
      <c r="CP926" s="9"/>
      <c r="CQ926" s="9"/>
      <c r="CR926" s="9"/>
      <c r="CS926" s="9"/>
      <c r="CT926" s="9"/>
      <c r="CU926" s="9"/>
      <c r="CV926" s="9"/>
      <c r="CW926" s="9"/>
      <c r="CX926" s="9"/>
      <c r="CY926" s="9"/>
      <c r="CZ926" s="9"/>
      <c r="DA926" s="9"/>
      <c r="DB926" s="9"/>
      <c r="DC926" s="9"/>
      <c r="DD926" s="9"/>
      <c r="DE926" s="9"/>
      <c r="DF926" s="9"/>
      <c r="DG926" s="9"/>
    </row>
    <row r="927" ht="13.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  <c r="BK927" s="9"/>
      <c r="BL927" s="9"/>
      <c r="BM927" s="9"/>
      <c r="BN927" s="9"/>
      <c r="BO927" s="9"/>
      <c r="BP927" s="9"/>
      <c r="BQ927" s="9"/>
      <c r="BR927" s="9"/>
      <c r="BS927" s="9"/>
      <c r="BT927" s="9"/>
      <c r="BU927" s="9"/>
      <c r="BV927" s="9"/>
      <c r="BW927" s="9"/>
      <c r="BX927" s="9"/>
      <c r="BY927" s="9"/>
      <c r="BZ927" s="9"/>
      <c r="CA927" s="9"/>
      <c r="CB927" s="9"/>
      <c r="CC927" s="9"/>
      <c r="CD927" s="9"/>
      <c r="CE927" s="9"/>
      <c r="CF927" s="9"/>
      <c r="CG927" s="9"/>
      <c r="CH927" s="9"/>
      <c r="CI927" s="9"/>
      <c r="CJ927" s="9"/>
      <c r="CK927" s="9"/>
      <c r="CL927" s="9"/>
      <c r="CM927" s="9"/>
      <c r="CN927" s="9"/>
      <c r="CO927" s="9"/>
      <c r="CP927" s="9"/>
      <c r="CQ927" s="9"/>
      <c r="CR927" s="9"/>
      <c r="CS927" s="9"/>
      <c r="CT927" s="9"/>
      <c r="CU927" s="9"/>
      <c r="CV927" s="9"/>
      <c r="CW927" s="9"/>
      <c r="CX927" s="9"/>
      <c r="CY927" s="9"/>
      <c r="CZ927" s="9"/>
      <c r="DA927" s="9"/>
      <c r="DB927" s="9"/>
      <c r="DC927" s="9"/>
      <c r="DD927" s="9"/>
      <c r="DE927" s="9"/>
      <c r="DF927" s="9"/>
      <c r="DG927" s="9"/>
    </row>
    <row r="928" ht="13.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  <c r="BK928" s="9"/>
      <c r="BL928" s="9"/>
      <c r="BM928" s="9"/>
      <c r="BN928" s="9"/>
      <c r="BO928" s="9"/>
      <c r="BP928" s="9"/>
      <c r="BQ928" s="9"/>
      <c r="BR928" s="9"/>
      <c r="BS928" s="9"/>
      <c r="BT928" s="9"/>
      <c r="BU928" s="9"/>
      <c r="BV928" s="9"/>
      <c r="BW928" s="9"/>
      <c r="BX928" s="9"/>
      <c r="BY928" s="9"/>
      <c r="BZ928" s="9"/>
      <c r="CA928" s="9"/>
      <c r="CB928" s="9"/>
      <c r="CC928" s="9"/>
      <c r="CD928" s="9"/>
      <c r="CE928" s="9"/>
      <c r="CF928" s="9"/>
      <c r="CG928" s="9"/>
      <c r="CH928" s="9"/>
      <c r="CI928" s="9"/>
      <c r="CJ928" s="9"/>
      <c r="CK928" s="9"/>
      <c r="CL928" s="9"/>
      <c r="CM928" s="9"/>
      <c r="CN928" s="9"/>
      <c r="CO928" s="9"/>
      <c r="CP928" s="9"/>
      <c r="CQ928" s="9"/>
      <c r="CR928" s="9"/>
      <c r="CS928" s="9"/>
      <c r="CT928" s="9"/>
      <c r="CU928" s="9"/>
      <c r="CV928" s="9"/>
      <c r="CW928" s="9"/>
      <c r="CX928" s="9"/>
      <c r="CY928" s="9"/>
      <c r="CZ928" s="9"/>
      <c r="DA928" s="9"/>
      <c r="DB928" s="9"/>
      <c r="DC928" s="9"/>
      <c r="DD928" s="9"/>
      <c r="DE928" s="9"/>
      <c r="DF928" s="9"/>
      <c r="DG928" s="9"/>
    </row>
    <row r="929" ht="13.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  <c r="BN929" s="9"/>
      <c r="BO929" s="9"/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9"/>
      <c r="CJ929" s="9"/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G929" s="9"/>
    </row>
    <row r="930" ht="13.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  <c r="BN930" s="9"/>
      <c r="BO930" s="9"/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9"/>
      <c r="CJ930" s="9"/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G930" s="9"/>
    </row>
    <row r="931" ht="13.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  <c r="BN931" s="9"/>
      <c r="BO931" s="9"/>
      <c r="BP931" s="9"/>
      <c r="BQ931" s="9"/>
      <c r="BR931" s="9"/>
      <c r="BS931" s="9"/>
      <c r="BT931" s="9"/>
      <c r="BU931" s="9"/>
      <c r="BV931" s="9"/>
      <c r="BW931" s="9"/>
      <c r="BX931" s="9"/>
      <c r="BY931" s="9"/>
      <c r="BZ931" s="9"/>
      <c r="CA931" s="9"/>
      <c r="CB931" s="9"/>
      <c r="CC931" s="9"/>
      <c r="CD931" s="9"/>
      <c r="CE931" s="9"/>
      <c r="CF931" s="9"/>
      <c r="CG931" s="9"/>
      <c r="CH931" s="9"/>
      <c r="CI931" s="9"/>
      <c r="CJ931" s="9"/>
      <c r="CK931" s="9"/>
      <c r="CL931" s="9"/>
      <c r="CM931" s="9"/>
      <c r="CN931" s="9"/>
      <c r="CO931" s="9"/>
      <c r="CP931" s="9"/>
      <c r="CQ931" s="9"/>
      <c r="CR931" s="9"/>
      <c r="CS931" s="9"/>
      <c r="CT931" s="9"/>
      <c r="CU931" s="9"/>
      <c r="CV931" s="9"/>
      <c r="CW931" s="9"/>
      <c r="CX931" s="9"/>
      <c r="CY931" s="9"/>
      <c r="CZ931" s="9"/>
      <c r="DA931" s="9"/>
      <c r="DB931" s="9"/>
      <c r="DC931" s="9"/>
      <c r="DD931" s="9"/>
      <c r="DE931" s="9"/>
      <c r="DF931" s="9"/>
      <c r="DG931" s="9"/>
    </row>
    <row r="932" ht="13.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  <c r="BN932" s="9"/>
      <c r="BO932" s="9"/>
      <c r="BP932" s="9"/>
      <c r="BQ932" s="9"/>
      <c r="BR932" s="9"/>
      <c r="BS932" s="9"/>
      <c r="BT932" s="9"/>
      <c r="BU932" s="9"/>
      <c r="BV932" s="9"/>
      <c r="BW932" s="9"/>
      <c r="BX932" s="9"/>
      <c r="BY932" s="9"/>
      <c r="BZ932" s="9"/>
      <c r="CA932" s="9"/>
      <c r="CB932" s="9"/>
      <c r="CC932" s="9"/>
      <c r="CD932" s="9"/>
      <c r="CE932" s="9"/>
      <c r="CF932" s="9"/>
      <c r="CG932" s="9"/>
      <c r="CH932" s="9"/>
      <c r="CI932" s="9"/>
      <c r="CJ932" s="9"/>
      <c r="CK932" s="9"/>
      <c r="CL932" s="9"/>
      <c r="CM932" s="9"/>
      <c r="CN932" s="9"/>
      <c r="CO932" s="9"/>
      <c r="CP932" s="9"/>
      <c r="CQ932" s="9"/>
      <c r="CR932" s="9"/>
      <c r="CS932" s="9"/>
      <c r="CT932" s="9"/>
      <c r="CU932" s="9"/>
      <c r="CV932" s="9"/>
      <c r="CW932" s="9"/>
      <c r="CX932" s="9"/>
      <c r="CY932" s="9"/>
      <c r="CZ932" s="9"/>
      <c r="DA932" s="9"/>
      <c r="DB932" s="9"/>
      <c r="DC932" s="9"/>
      <c r="DD932" s="9"/>
      <c r="DE932" s="9"/>
      <c r="DF932" s="9"/>
      <c r="DG932" s="9"/>
    </row>
    <row r="933" ht="13.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  <c r="BN933" s="9"/>
      <c r="BO933" s="9"/>
      <c r="BP933" s="9"/>
      <c r="BQ933" s="9"/>
      <c r="BR933" s="9"/>
      <c r="BS933" s="9"/>
      <c r="BT933" s="9"/>
      <c r="BU933" s="9"/>
      <c r="BV933" s="9"/>
      <c r="BW933" s="9"/>
      <c r="BX933" s="9"/>
      <c r="BY933" s="9"/>
      <c r="BZ933" s="9"/>
      <c r="CA933" s="9"/>
      <c r="CB933" s="9"/>
      <c r="CC933" s="9"/>
      <c r="CD933" s="9"/>
      <c r="CE933" s="9"/>
      <c r="CF933" s="9"/>
      <c r="CG933" s="9"/>
      <c r="CH933" s="9"/>
      <c r="CI933" s="9"/>
      <c r="CJ933" s="9"/>
      <c r="CK933" s="9"/>
      <c r="CL933" s="9"/>
      <c r="CM933" s="9"/>
      <c r="CN933" s="9"/>
      <c r="CO933" s="9"/>
      <c r="CP933" s="9"/>
      <c r="CQ933" s="9"/>
      <c r="CR933" s="9"/>
      <c r="CS933" s="9"/>
      <c r="CT933" s="9"/>
      <c r="CU933" s="9"/>
      <c r="CV933" s="9"/>
      <c r="CW933" s="9"/>
      <c r="CX933" s="9"/>
      <c r="CY933" s="9"/>
      <c r="CZ933" s="9"/>
      <c r="DA933" s="9"/>
      <c r="DB933" s="9"/>
      <c r="DC933" s="9"/>
      <c r="DD933" s="9"/>
      <c r="DE933" s="9"/>
      <c r="DF933" s="9"/>
      <c r="DG933" s="9"/>
    </row>
    <row r="934" ht="13.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  <c r="BK934" s="9"/>
      <c r="BL934" s="9"/>
      <c r="BM934" s="9"/>
      <c r="BN934" s="9"/>
      <c r="BO934" s="9"/>
      <c r="BP934" s="9"/>
      <c r="BQ934" s="9"/>
      <c r="BR934" s="9"/>
      <c r="BS934" s="9"/>
      <c r="BT934" s="9"/>
      <c r="BU934" s="9"/>
      <c r="BV934" s="9"/>
      <c r="BW934" s="9"/>
      <c r="BX934" s="9"/>
      <c r="BY934" s="9"/>
      <c r="BZ934" s="9"/>
      <c r="CA934" s="9"/>
      <c r="CB934" s="9"/>
      <c r="CC934" s="9"/>
      <c r="CD934" s="9"/>
      <c r="CE934" s="9"/>
      <c r="CF934" s="9"/>
      <c r="CG934" s="9"/>
      <c r="CH934" s="9"/>
      <c r="CI934" s="9"/>
      <c r="CJ934" s="9"/>
      <c r="CK934" s="9"/>
      <c r="CL934" s="9"/>
      <c r="CM934" s="9"/>
      <c r="CN934" s="9"/>
      <c r="CO934" s="9"/>
      <c r="CP934" s="9"/>
      <c r="CQ934" s="9"/>
      <c r="CR934" s="9"/>
      <c r="CS934" s="9"/>
      <c r="CT934" s="9"/>
      <c r="CU934" s="9"/>
      <c r="CV934" s="9"/>
      <c r="CW934" s="9"/>
      <c r="CX934" s="9"/>
      <c r="CY934" s="9"/>
      <c r="CZ934" s="9"/>
      <c r="DA934" s="9"/>
      <c r="DB934" s="9"/>
      <c r="DC934" s="9"/>
      <c r="DD934" s="9"/>
      <c r="DE934" s="9"/>
      <c r="DF934" s="9"/>
      <c r="DG934" s="9"/>
    </row>
    <row r="935" ht="13.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  <c r="BG935" s="9"/>
      <c r="BH935" s="9"/>
      <c r="BI935" s="9"/>
      <c r="BJ935" s="9"/>
      <c r="BK935" s="9"/>
      <c r="BL935" s="9"/>
      <c r="BM935" s="9"/>
      <c r="BN935" s="9"/>
      <c r="BO935" s="9"/>
      <c r="BP935" s="9"/>
      <c r="BQ935" s="9"/>
      <c r="BR935" s="9"/>
      <c r="BS935" s="9"/>
      <c r="BT935" s="9"/>
      <c r="BU935" s="9"/>
      <c r="BV935" s="9"/>
      <c r="BW935" s="9"/>
      <c r="BX935" s="9"/>
      <c r="BY935" s="9"/>
      <c r="BZ935" s="9"/>
      <c r="CA935" s="9"/>
      <c r="CB935" s="9"/>
      <c r="CC935" s="9"/>
      <c r="CD935" s="9"/>
      <c r="CE935" s="9"/>
      <c r="CF935" s="9"/>
      <c r="CG935" s="9"/>
      <c r="CH935" s="9"/>
      <c r="CI935" s="9"/>
      <c r="CJ935" s="9"/>
      <c r="CK935" s="9"/>
      <c r="CL935" s="9"/>
      <c r="CM935" s="9"/>
      <c r="CN935" s="9"/>
      <c r="CO935" s="9"/>
      <c r="CP935" s="9"/>
      <c r="CQ935" s="9"/>
      <c r="CR935" s="9"/>
      <c r="CS935" s="9"/>
      <c r="CT935" s="9"/>
      <c r="CU935" s="9"/>
      <c r="CV935" s="9"/>
      <c r="CW935" s="9"/>
      <c r="CX935" s="9"/>
      <c r="CY935" s="9"/>
      <c r="CZ935" s="9"/>
      <c r="DA935" s="9"/>
      <c r="DB935" s="9"/>
      <c r="DC935" s="9"/>
      <c r="DD935" s="9"/>
      <c r="DE935" s="9"/>
      <c r="DF935" s="9"/>
      <c r="DG935" s="9"/>
    </row>
    <row r="936" ht="13.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  <c r="BG936" s="9"/>
      <c r="BH936" s="9"/>
      <c r="BI936" s="9"/>
      <c r="BJ936" s="9"/>
      <c r="BK936" s="9"/>
      <c r="BL936" s="9"/>
      <c r="BM936" s="9"/>
      <c r="BN936" s="9"/>
      <c r="BO936" s="9"/>
      <c r="BP936" s="9"/>
      <c r="BQ936" s="9"/>
      <c r="BR936" s="9"/>
      <c r="BS936" s="9"/>
      <c r="BT936" s="9"/>
      <c r="BU936" s="9"/>
      <c r="BV936" s="9"/>
      <c r="BW936" s="9"/>
      <c r="BX936" s="9"/>
      <c r="BY936" s="9"/>
      <c r="BZ936" s="9"/>
      <c r="CA936" s="9"/>
      <c r="CB936" s="9"/>
      <c r="CC936" s="9"/>
      <c r="CD936" s="9"/>
      <c r="CE936" s="9"/>
      <c r="CF936" s="9"/>
      <c r="CG936" s="9"/>
      <c r="CH936" s="9"/>
      <c r="CI936" s="9"/>
      <c r="CJ936" s="9"/>
      <c r="CK936" s="9"/>
      <c r="CL936" s="9"/>
      <c r="CM936" s="9"/>
      <c r="CN936" s="9"/>
      <c r="CO936" s="9"/>
      <c r="CP936" s="9"/>
      <c r="CQ936" s="9"/>
      <c r="CR936" s="9"/>
      <c r="CS936" s="9"/>
      <c r="CT936" s="9"/>
      <c r="CU936" s="9"/>
      <c r="CV936" s="9"/>
      <c r="CW936" s="9"/>
      <c r="CX936" s="9"/>
      <c r="CY936" s="9"/>
      <c r="CZ936" s="9"/>
      <c r="DA936" s="9"/>
      <c r="DB936" s="9"/>
      <c r="DC936" s="9"/>
      <c r="DD936" s="9"/>
      <c r="DE936" s="9"/>
      <c r="DF936" s="9"/>
      <c r="DG936" s="9"/>
    </row>
    <row r="937" ht="13.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  <c r="BG937" s="9"/>
      <c r="BH937" s="9"/>
      <c r="BI937" s="9"/>
      <c r="BJ937" s="9"/>
      <c r="BK937" s="9"/>
      <c r="BL937" s="9"/>
      <c r="BM937" s="9"/>
      <c r="BN937" s="9"/>
      <c r="BO937" s="9"/>
      <c r="BP937" s="9"/>
      <c r="BQ937" s="9"/>
      <c r="BR937" s="9"/>
      <c r="BS937" s="9"/>
      <c r="BT937" s="9"/>
      <c r="BU937" s="9"/>
      <c r="BV937" s="9"/>
      <c r="BW937" s="9"/>
      <c r="BX937" s="9"/>
      <c r="BY937" s="9"/>
      <c r="BZ937" s="9"/>
      <c r="CA937" s="9"/>
      <c r="CB937" s="9"/>
      <c r="CC937" s="9"/>
      <c r="CD937" s="9"/>
      <c r="CE937" s="9"/>
      <c r="CF937" s="9"/>
      <c r="CG937" s="9"/>
      <c r="CH937" s="9"/>
      <c r="CI937" s="9"/>
      <c r="CJ937" s="9"/>
      <c r="CK937" s="9"/>
      <c r="CL937" s="9"/>
      <c r="CM937" s="9"/>
      <c r="CN937" s="9"/>
      <c r="CO937" s="9"/>
      <c r="CP937" s="9"/>
      <c r="CQ937" s="9"/>
      <c r="CR937" s="9"/>
      <c r="CS937" s="9"/>
      <c r="CT937" s="9"/>
      <c r="CU937" s="9"/>
      <c r="CV937" s="9"/>
      <c r="CW937" s="9"/>
      <c r="CX937" s="9"/>
      <c r="CY937" s="9"/>
      <c r="CZ937" s="9"/>
      <c r="DA937" s="9"/>
      <c r="DB937" s="9"/>
      <c r="DC937" s="9"/>
      <c r="DD937" s="9"/>
      <c r="DE937" s="9"/>
      <c r="DF937" s="9"/>
      <c r="DG937" s="9"/>
    </row>
    <row r="938" ht="13.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  <c r="BG938" s="9"/>
      <c r="BH938" s="9"/>
      <c r="BI938" s="9"/>
      <c r="BJ938" s="9"/>
      <c r="BK938" s="9"/>
      <c r="BL938" s="9"/>
      <c r="BM938" s="9"/>
      <c r="BN938" s="9"/>
      <c r="BO938" s="9"/>
      <c r="BP938" s="9"/>
      <c r="BQ938" s="9"/>
      <c r="BR938" s="9"/>
      <c r="BS938" s="9"/>
      <c r="BT938" s="9"/>
      <c r="BU938" s="9"/>
      <c r="BV938" s="9"/>
      <c r="BW938" s="9"/>
      <c r="BX938" s="9"/>
      <c r="BY938" s="9"/>
      <c r="BZ938" s="9"/>
      <c r="CA938" s="9"/>
      <c r="CB938" s="9"/>
      <c r="CC938" s="9"/>
      <c r="CD938" s="9"/>
      <c r="CE938" s="9"/>
      <c r="CF938" s="9"/>
      <c r="CG938" s="9"/>
      <c r="CH938" s="9"/>
      <c r="CI938" s="9"/>
      <c r="CJ938" s="9"/>
      <c r="CK938" s="9"/>
      <c r="CL938" s="9"/>
      <c r="CM938" s="9"/>
      <c r="CN938" s="9"/>
      <c r="CO938" s="9"/>
      <c r="CP938" s="9"/>
      <c r="CQ938" s="9"/>
      <c r="CR938" s="9"/>
      <c r="CS938" s="9"/>
      <c r="CT938" s="9"/>
      <c r="CU938" s="9"/>
      <c r="CV938" s="9"/>
      <c r="CW938" s="9"/>
      <c r="CX938" s="9"/>
      <c r="CY938" s="9"/>
      <c r="CZ938" s="9"/>
      <c r="DA938" s="9"/>
      <c r="DB938" s="9"/>
      <c r="DC938" s="9"/>
      <c r="DD938" s="9"/>
      <c r="DE938" s="9"/>
      <c r="DF938" s="9"/>
      <c r="DG938" s="9"/>
    </row>
    <row r="939" ht="13.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  <c r="BG939" s="9"/>
      <c r="BH939" s="9"/>
      <c r="BI939" s="9"/>
      <c r="BJ939" s="9"/>
      <c r="BK939" s="9"/>
      <c r="BL939" s="9"/>
      <c r="BM939" s="9"/>
      <c r="BN939" s="9"/>
      <c r="BO939" s="9"/>
      <c r="BP939" s="9"/>
      <c r="BQ939" s="9"/>
      <c r="BR939" s="9"/>
      <c r="BS939" s="9"/>
      <c r="BT939" s="9"/>
      <c r="BU939" s="9"/>
      <c r="BV939" s="9"/>
      <c r="BW939" s="9"/>
      <c r="BX939" s="9"/>
      <c r="BY939" s="9"/>
      <c r="BZ939" s="9"/>
      <c r="CA939" s="9"/>
      <c r="CB939" s="9"/>
      <c r="CC939" s="9"/>
      <c r="CD939" s="9"/>
      <c r="CE939" s="9"/>
      <c r="CF939" s="9"/>
      <c r="CG939" s="9"/>
      <c r="CH939" s="9"/>
      <c r="CI939" s="9"/>
      <c r="CJ939" s="9"/>
      <c r="CK939" s="9"/>
      <c r="CL939" s="9"/>
      <c r="CM939" s="9"/>
      <c r="CN939" s="9"/>
      <c r="CO939" s="9"/>
      <c r="CP939" s="9"/>
      <c r="CQ939" s="9"/>
      <c r="CR939" s="9"/>
      <c r="CS939" s="9"/>
      <c r="CT939" s="9"/>
      <c r="CU939" s="9"/>
      <c r="CV939" s="9"/>
      <c r="CW939" s="9"/>
      <c r="CX939" s="9"/>
      <c r="CY939" s="9"/>
      <c r="CZ939" s="9"/>
      <c r="DA939" s="9"/>
      <c r="DB939" s="9"/>
      <c r="DC939" s="9"/>
      <c r="DD939" s="9"/>
      <c r="DE939" s="9"/>
      <c r="DF939" s="9"/>
      <c r="DG939" s="9"/>
    </row>
    <row r="940" ht="13.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  <c r="BG940" s="9"/>
      <c r="BH940" s="9"/>
      <c r="BI940" s="9"/>
      <c r="BJ940" s="9"/>
      <c r="BK940" s="9"/>
      <c r="BL940" s="9"/>
      <c r="BM940" s="9"/>
      <c r="BN940" s="9"/>
      <c r="BO940" s="9"/>
      <c r="BP940" s="9"/>
      <c r="BQ940" s="9"/>
      <c r="BR940" s="9"/>
      <c r="BS940" s="9"/>
      <c r="BT940" s="9"/>
      <c r="BU940" s="9"/>
      <c r="BV940" s="9"/>
      <c r="BW940" s="9"/>
      <c r="BX940" s="9"/>
      <c r="BY940" s="9"/>
      <c r="BZ940" s="9"/>
      <c r="CA940" s="9"/>
      <c r="CB940" s="9"/>
      <c r="CC940" s="9"/>
      <c r="CD940" s="9"/>
      <c r="CE940" s="9"/>
      <c r="CF940" s="9"/>
      <c r="CG940" s="9"/>
      <c r="CH940" s="9"/>
      <c r="CI940" s="9"/>
      <c r="CJ940" s="9"/>
      <c r="CK940" s="9"/>
      <c r="CL940" s="9"/>
      <c r="CM940" s="9"/>
      <c r="CN940" s="9"/>
      <c r="CO940" s="9"/>
      <c r="CP940" s="9"/>
      <c r="CQ940" s="9"/>
      <c r="CR940" s="9"/>
      <c r="CS940" s="9"/>
      <c r="CT940" s="9"/>
      <c r="CU940" s="9"/>
      <c r="CV940" s="9"/>
      <c r="CW940" s="9"/>
      <c r="CX940" s="9"/>
      <c r="CY940" s="9"/>
      <c r="CZ940" s="9"/>
      <c r="DA940" s="9"/>
      <c r="DB940" s="9"/>
      <c r="DC940" s="9"/>
      <c r="DD940" s="9"/>
      <c r="DE940" s="9"/>
      <c r="DF940" s="9"/>
      <c r="DG940" s="9"/>
    </row>
    <row r="941" ht="13.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  <c r="BG941" s="9"/>
      <c r="BH941" s="9"/>
      <c r="BI941" s="9"/>
      <c r="BJ941" s="9"/>
      <c r="BK941" s="9"/>
      <c r="BL941" s="9"/>
      <c r="BM941" s="9"/>
      <c r="BN941" s="9"/>
      <c r="BO941" s="9"/>
      <c r="BP941" s="9"/>
      <c r="BQ941" s="9"/>
      <c r="BR941" s="9"/>
      <c r="BS941" s="9"/>
      <c r="BT941" s="9"/>
      <c r="BU941" s="9"/>
      <c r="BV941" s="9"/>
      <c r="BW941" s="9"/>
      <c r="BX941" s="9"/>
      <c r="BY941" s="9"/>
      <c r="BZ941" s="9"/>
      <c r="CA941" s="9"/>
      <c r="CB941" s="9"/>
      <c r="CC941" s="9"/>
      <c r="CD941" s="9"/>
      <c r="CE941" s="9"/>
      <c r="CF941" s="9"/>
      <c r="CG941" s="9"/>
      <c r="CH941" s="9"/>
      <c r="CI941" s="9"/>
      <c r="CJ941" s="9"/>
      <c r="CK941" s="9"/>
      <c r="CL941" s="9"/>
      <c r="CM941" s="9"/>
      <c r="CN941" s="9"/>
      <c r="CO941" s="9"/>
      <c r="CP941" s="9"/>
      <c r="CQ941" s="9"/>
      <c r="CR941" s="9"/>
      <c r="CS941" s="9"/>
      <c r="CT941" s="9"/>
      <c r="CU941" s="9"/>
      <c r="CV941" s="9"/>
      <c r="CW941" s="9"/>
      <c r="CX941" s="9"/>
      <c r="CY941" s="9"/>
      <c r="CZ941" s="9"/>
      <c r="DA941" s="9"/>
      <c r="DB941" s="9"/>
      <c r="DC941" s="9"/>
      <c r="DD941" s="9"/>
      <c r="DE941" s="9"/>
      <c r="DF941" s="9"/>
      <c r="DG941" s="9"/>
    </row>
    <row r="942" ht="13.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  <c r="BG942" s="9"/>
      <c r="BH942" s="9"/>
      <c r="BI942" s="9"/>
      <c r="BJ942" s="9"/>
      <c r="BK942" s="9"/>
      <c r="BL942" s="9"/>
      <c r="BM942" s="9"/>
      <c r="BN942" s="9"/>
      <c r="BO942" s="9"/>
      <c r="BP942" s="9"/>
      <c r="BQ942" s="9"/>
      <c r="BR942" s="9"/>
      <c r="BS942" s="9"/>
      <c r="BT942" s="9"/>
      <c r="BU942" s="9"/>
      <c r="BV942" s="9"/>
      <c r="BW942" s="9"/>
      <c r="BX942" s="9"/>
      <c r="BY942" s="9"/>
      <c r="BZ942" s="9"/>
      <c r="CA942" s="9"/>
      <c r="CB942" s="9"/>
      <c r="CC942" s="9"/>
      <c r="CD942" s="9"/>
      <c r="CE942" s="9"/>
      <c r="CF942" s="9"/>
      <c r="CG942" s="9"/>
      <c r="CH942" s="9"/>
      <c r="CI942" s="9"/>
      <c r="CJ942" s="9"/>
      <c r="CK942" s="9"/>
      <c r="CL942" s="9"/>
      <c r="CM942" s="9"/>
      <c r="CN942" s="9"/>
      <c r="CO942" s="9"/>
      <c r="CP942" s="9"/>
      <c r="CQ942" s="9"/>
      <c r="CR942" s="9"/>
      <c r="CS942" s="9"/>
      <c r="CT942" s="9"/>
      <c r="CU942" s="9"/>
      <c r="CV942" s="9"/>
      <c r="CW942" s="9"/>
      <c r="CX942" s="9"/>
      <c r="CY942" s="9"/>
      <c r="CZ942" s="9"/>
      <c r="DA942" s="9"/>
      <c r="DB942" s="9"/>
      <c r="DC942" s="9"/>
      <c r="DD942" s="9"/>
      <c r="DE942" s="9"/>
      <c r="DF942" s="9"/>
      <c r="DG942" s="9"/>
    </row>
    <row r="943" ht="13.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  <c r="BG943" s="9"/>
      <c r="BH943" s="9"/>
      <c r="BI943" s="9"/>
      <c r="BJ943" s="9"/>
      <c r="BK943" s="9"/>
      <c r="BL943" s="9"/>
      <c r="BM943" s="9"/>
      <c r="BN943" s="9"/>
      <c r="BO943" s="9"/>
      <c r="BP943" s="9"/>
      <c r="BQ943" s="9"/>
      <c r="BR943" s="9"/>
      <c r="BS943" s="9"/>
      <c r="BT943" s="9"/>
      <c r="BU943" s="9"/>
      <c r="BV943" s="9"/>
      <c r="BW943" s="9"/>
      <c r="BX943" s="9"/>
      <c r="BY943" s="9"/>
      <c r="BZ943" s="9"/>
      <c r="CA943" s="9"/>
      <c r="CB943" s="9"/>
      <c r="CC943" s="9"/>
      <c r="CD943" s="9"/>
      <c r="CE943" s="9"/>
      <c r="CF943" s="9"/>
      <c r="CG943" s="9"/>
      <c r="CH943" s="9"/>
      <c r="CI943" s="9"/>
      <c r="CJ943" s="9"/>
      <c r="CK943" s="9"/>
      <c r="CL943" s="9"/>
      <c r="CM943" s="9"/>
      <c r="CN943" s="9"/>
      <c r="CO943" s="9"/>
      <c r="CP943" s="9"/>
      <c r="CQ943" s="9"/>
      <c r="CR943" s="9"/>
      <c r="CS943" s="9"/>
      <c r="CT943" s="9"/>
      <c r="CU943" s="9"/>
      <c r="CV943" s="9"/>
      <c r="CW943" s="9"/>
      <c r="CX943" s="9"/>
      <c r="CY943" s="9"/>
      <c r="CZ943" s="9"/>
      <c r="DA943" s="9"/>
      <c r="DB943" s="9"/>
      <c r="DC943" s="9"/>
      <c r="DD943" s="9"/>
      <c r="DE943" s="9"/>
      <c r="DF943" s="9"/>
      <c r="DG943" s="9"/>
    </row>
    <row r="944" ht="13.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  <c r="BG944" s="9"/>
      <c r="BH944" s="9"/>
      <c r="BI944" s="9"/>
      <c r="BJ944" s="9"/>
      <c r="BK944" s="9"/>
      <c r="BL944" s="9"/>
      <c r="BM944" s="9"/>
      <c r="BN944" s="9"/>
      <c r="BO944" s="9"/>
      <c r="BP944" s="9"/>
      <c r="BQ944" s="9"/>
      <c r="BR944" s="9"/>
      <c r="BS944" s="9"/>
      <c r="BT944" s="9"/>
      <c r="BU944" s="9"/>
      <c r="BV944" s="9"/>
      <c r="BW944" s="9"/>
      <c r="BX944" s="9"/>
      <c r="BY944" s="9"/>
      <c r="BZ944" s="9"/>
      <c r="CA944" s="9"/>
      <c r="CB944" s="9"/>
      <c r="CC944" s="9"/>
      <c r="CD944" s="9"/>
      <c r="CE944" s="9"/>
      <c r="CF944" s="9"/>
      <c r="CG944" s="9"/>
      <c r="CH944" s="9"/>
      <c r="CI944" s="9"/>
      <c r="CJ944" s="9"/>
      <c r="CK944" s="9"/>
      <c r="CL944" s="9"/>
      <c r="CM944" s="9"/>
      <c r="CN944" s="9"/>
      <c r="CO944" s="9"/>
      <c r="CP944" s="9"/>
      <c r="CQ944" s="9"/>
      <c r="CR944" s="9"/>
      <c r="CS944" s="9"/>
      <c r="CT944" s="9"/>
      <c r="CU944" s="9"/>
      <c r="CV944" s="9"/>
      <c r="CW944" s="9"/>
      <c r="CX944" s="9"/>
      <c r="CY944" s="9"/>
      <c r="CZ944" s="9"/>
      <c r="DA944" s="9"/>
      <c r="DB944" s="9"/>
      <c r="DC944" s="9"/>
      <c r="DD944" s="9"/>
      <c r="DE944" s="9"/>
      <c r="DF944" s="9"/>
      <c r="DG944" s="9"/>
    </row>
    <row r="945" ht="13.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  <c r="BG945" s="9"/>
      <c r="BH945" s="9"/>
      <c r="BI945" s="9"/>
      <c r="BJ945" s="9"/>
      <c r="BK945" s="9"/>
      <c r="BL945" s="9"/>
      <c r="BM945" s="9"/>
      <c r="BN945" s="9"/>
      <c r="BO945" s="9"/>
      <c r="BP945" s="9"/>
      <c r="BQ945" s="9"/>
      <c r="BR945" s="9"/>
      <c r="BS945" s="9"/>
      <c r="BT945" s="9"/>
      <c r="BU945" s="9"/>
      <c r="BV945" s="9"/>
      <c r="BW945" s="9"/>
      <c r="BX945" s="9"/>
      <c r="BY945" s="9"/>
      <c r="BZ945" s="9"/>
      <c r="CA945" s="9"/>
      <c r="CB945" s="9"/>
      <c r="CC945" s="9"/>
      <c r="CD945" s="9"/>
      <c r="CE945" s="9"/>
      <c r="CF945" s="9"/>
      <c r="CG945" s="9"/>
      <c r="CH945" s="9"/>
      <c r="CI945" s="9"/>
      <c r="CJ945" s="9"/>
      <c r="CK945" s="9"/>
      <c r="CL945" s="9"/>
      <c r="CM945" s="9"/>
      <c r="CN945" s="9"/>
      <c r="CO945" s="9"/>
      <c r="CP945" s="9"/>
      <c r="CQ945" s="9"/>
      <c r="CR945" s="9"/>
      <c r="CS945" s="9"/>
      <c r="CT945" s="9"/>
      <c r="CU945" s="9"/>
      <c r="CV945" s="9"/>
      <c r="CW945" s="9"/>
      <c r="CX945" s="9"/>
      <c r="CY945" s="9"/>
      <c r="CZ945" s="9"/>
      <c r="DA945" s="9"/>
      <c r="DB945" s="9"/>
      <c r="DC945" s="9"/>
      <c r="DD945" s="9"/>
      <c r="DE945" s="9"/>
      <c r="DF945" s="9"/>
      <c r="DG945" s="9"/>
    </row>
    <row r="946" ht="13.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  <c r="BG946" s="9"/>
      <c r="BH946" s="9"/>
      <c r="BI946" s="9"/>
      <c r="BJ946" s="9"/>
      <c r="BK946" s="9"/>
      <c r="BL946" s="9"/>
      <c r="BM946" s="9"/>
      <c r="BN946" s="9"/>
      <c r="BO946" s="9"/>
      <c r="BP946" s="9"/>
      <c r="BQ946" s="9"/>
      <c r="BR946" s="9"/>
      <c r="BS946" s="9"/>
      <c r="BT946" s="9"/>
      <c r="BU946" s="9"/>
      <c r="BV946" s="9"/>
      <c r="BW946" s="9"/>
      <c r="BX946" s="9"/>
      <c r="BY946" s="9"/>
      <c r="BZ946" s="9"/>
      <c r="CA946" s="9"/>
      <c r="CB946" s="9"/>
      <c r="CC946" s="9"/>
      <c r="CD946" s="9"/>
      <c r="CE946" s="9"/>
      <c r="CF946" s="9"/>
      <c r="CG946" s="9"/>
      <c r="CH946" s="9"/>
      <c r="CI946" s="9"/>
      <c r="CJ946" s="9"/>
      <c r="CK946" s="9"/>
      <c r="CL946" s="9"/>
      <c r="CM946" s="9"/>
      <c r="CN946" s="9"/>
      <c r="CO946" s="9"/>
      <c r="CP946" s="9"/>
      <c r="CQ946" s="9"/>
      <c r="CR946" s="9"/>
      <c r="CS946" s="9"/>
      <c r="CT946" s="9"/>
      <c r="CU946" s="9"/>
      <c r="CV946" s="9"/>
      <c r="CW946" s="9"/>
      <c r="CX946" s="9"/>
      <c r="CY946" s="9"/>
      <c r="CZ946" s="9"/>
      <c r="DA946" s="9"/>
      <c r="DB946" s="9"/>
      <c r="DC946" s="9"/>
      <c r="DD946" s="9"/>
      <c r="DE946" s="9"/>
      <c r="DF946" s="9"/>
      <c r="DG946" s="9"/>
    </row>
    <row r="947" ht="13.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  <c r="BG947" s="9"/>
      <c r="BH947" s="9"/>
      <c r="BI947" s="9"/>
      <c r="BJ947" s="9"/>
      <c r="BK947" s="9"/>
      <c r="BL947" s="9"/>
      <c r="BM947" s="9"/>
      <c r="BN947" s="9"/>
      <c r="BO947" s="9"/>
      <c r="BP947" s="9"/>
      <c r="BQ947" s="9"/>
      <c r="BR947" s="9"/>
      <c r="BS947" s="9"/>
      <c r="BT947" s="9"/>
      <c r="BU947" s="9"/>
      <c r="BV947" s="9"/>
      <c r="BW947" s="9"/>
      <c r="BX947" s="9"/>
      <c r="BY947" s="9"/>
      <c r="BZ947" s="9"/>
      <c r="CA947" s="9"/>
      <c r="CB947" s="9"/>
      <c r="CC947" s="9"/>
      <c r="CD947" s="9"/>
      <c r="CE947" s="9"/>
      <c r="CF947" s="9"/>
      <c r="CG947" s="9"/>
      <c r="CH947" s="9"/>
      <c r="CI947" s="9"/>
      <c r="CJ947" s="9"/>
      <c r="CK947" s="9"/>
      <c r="CL947" s="9"/>
      <c r="CM947" s="9"/>
      <c r="CN947" s="9"/>
      <c r="CO947" s="9"/>
      <c r="CP947" s="9"/>
      <c r="CQ947" s="9"/>
      <c r="CR947" s="9"/>
      <c r="CS947" s="9"/>
      <c r="CT947" s="9"/>
      <c r="CU947" s="9"/>
      <c r="CV947" s="9"/>
      <c r="CW947" s="9"/>
      <c r="CX947" s="9"/>
      <c r="CY947" s="9"/>
      <c r="CZ947" s="9"/>
      <c r="DA947" s="9"/>
      <c r="DB947" s="9"/>
      <c r="DC947" s="9"/>
      <c r="DD947" s="9"/>
      <c r="DE947" s="9"/>
      <c r="DF947" s="9"/>
      <c r="DG947" s="9"/>
    </row>
    <row r="948" ht="13.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  <c r="BG948" s="9"/>
      <c r="BH948" s="9"/>
      <c r="BI948" s="9"/>
      <c r="BJ948" s="9"/>
      <c r="BK948" s="9"/>
      <c r="BL948" s="9"/>
      <c r="BM948" s="9"/>
      <c r="BN948" s="9"/>
      <c r="BO948" s="9"/>
      <c r="BP948" s="9"/>
      <c r="BQ948" s="9"/>
      <c r="BR948" s="9"/>
      <c r="BS948" s="9"/>
      <c r="BT948" s="9"/>
      <c r="BU948" s="9"/>
      <c r="BV948" s="9"/>
      <c r="BW948" s="9"/>
      <c r="BX948" s="9"/>
      <c r="BY948" s="9"/>
      <c r="BZ948" s="9"/>
      <c r="CA948" s="9"/>
      <c r="CB948" s="9"/>
      <c r="CC948" s="9"/>
      <c r="CD948" s="9"/>
      <c r="CE948" s="9"/>
      <c r="CF948" s="9"/>
      <c r="CG948" s="9"/>
      <c r="CH948" s="9"/>
      <c r="CI948" s="9"/>
      <c r="CJ948" s="9"/>
      <c r="CK948" s="9"/>
      <c r="CL948" s="9"/>
      <c r="CM948" s="9"/>
      <c r="CN948" s="9"/>
      <c r="CO948" s="9"/>
      <c r="CP948" s="9"/>
      <c r="CQ948" s="9"/>
      <c r="CR948" s="9"/>
      <c r="CS948" s="9"/>
      <c r="CT948" s="9"/>
      <c r="CU948" s="9"/>
      <c r="CV948" s="9"/>
      <c r="CW948" s="9"/>
      <c r="CX948" s="9"/>
      <c r="CY948" s="9"/>
      <c r="CZ948" s="9"/>
      <c r="DA948" s="9"/>
      <c r="DB948" s="9"/>
      <c r="DC948" s="9"/>
      <c r="DD948" s="9"/>
      <c r="DE948" s="9"/>
      <c r="DF948" s="9"/>
      <c r="DG948" s="9"/>
    </row>
    <row r="949" ht="13.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  <c r="BG949" s="9"/>
      <c r="BH949" s="9"/>
      <c r="BI949" s="9"/>
      <c r="BJ949" s="9"/>
      <c r="BK949" s="9"/>
      <c r="BL949" s="9"/>
      <c r="BM949" s="9"/>
      <c r="BN949" s="9"/>
      <c r="BO949" s="9"/>
      <c r="BP949" s="9"/>
      <c r="BQ949" s="9"/>
      <c r="BR949" s="9"/>
      <c r="BS949" s="9"/>
      <c r="BT949" s="9"/>
      <c r="BU949" s="9"/>
      <c r="BV949" s="9"/>
      <c r="BW949" s="9"/>
      <c r="BX949" s="9"/>
      <c r="BY949" s="9"/>
      <c r="BZ949" s="9"/>
      <c r="CA949" s="9"/>
      <c r="CB949" s="9"/>
      <c r="CC949" s="9"/>
      <c r="CD949" s="9"/>
      <c r="CE949" s="9"/>
      <c r="CF949" s="9"/>
      <c r="CG949" s="9"/>
      <c r="CH949" s="9"/>
      <c r="CI949" s="9"/>
      <c r="CJ949" s="9"/>
      <c r="CK949" s="9"/>
      <c r="CL949" s="9"/>
      <c r="CM949" s="9"/>
      <c r="CN949" s="9"/>
      <c r="CO949" s="9"/>
      <c r="CP949" s="9"/>
      <c r="CQ949" s="9"/>
      <c r="CR949" s="9"/>
      <c r="CS949" s="9"/>
      <c r="CT949" s="9"/>
      <c r="CU949" s="9"/>
      <c r="CV949" s="9"/>
      <c r="CW949" s="9"/>
      <c r="CX949" s="9"/>
      <c r="CY949" s="9"/>
      <c r="CZ949" s="9"/>
      <c r="DA949" s="9"/>
      <c r="DB949" s="9"/>
      <c r="DC949" s="9"/>
      <c r="DD949" s="9"/>
      <c r="DE949" s="9"/>
      <c r="DF949" s="9"/>
      <c r="DG949" s="9"/>
    </row>
    <row r="950" ht="13.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  <c r="BG950" s="9"/>
      <c r="BH950" s="9"/>
      <c r="BI950" s="9"/>
      <c r="BJ950" s="9"/>
      <c r="BK950" s="9"/>
      <c r="BL950" s="9"/>
      <c r="BM950" s="9"/>
      <c r="BN950" s="9"/>
      <c r="BO950" s="9"/>
      <c r="BP950" s="9"/>
      <c r="BQ950" s="9"/>
      <c r="BR950" s="9"/>
      <c r="BS950" s="9"/>
      <c r="BT950" s="9"/>
      <c r="BU950" s="9"/>
      <c r="BV950" s="9"/>
      <c r="BW950" s="9"/>
      <c r="BX950" s="9"/>
      <c r="BY950" s="9"/>
      <c r="BZ950" s="9"/>
      <c r="CA950" s="9"/>
      <c r="CB950" s="9"/>
      <c r="CC950" s="9"/>
      <c r="CD950" s="9"/>
      <c r="CE950" s="9"/>
      <c r="CF950" s="9"/>
      <c r="CG950" s="9"/>
      <c r="CH950" s="9"/>
      <c r="CI950" s="9"/>
      <c r="CJ950" s="9"/>
      <c r="CK950" s="9"/>
      <c r="CL950" s="9"/>
      <c r="CM950" s="9"/>
      <c r="CN950" s="9"/>
      <c r="CO950" s="9"/>
      <c r="CP950" s="9"/>
      <c r="CQ950" s="9"/>
      <c r="CR950" s="9"/>
      <c r="CS950" s="9"/>
      <c r="CT950" s="9"/>
      <c r="CU950" s="9"/>
      <c r="CV950" s="9"/>
      <c r="CW950" s="9"/>
      <c r="CX950" s="9"/>
      <c r="CY950" s="9"/>
      <c r="CZ950" s="9"/>
      <c r="DA950" s="9"/>
      <c r="DB950" s="9"/>
      <c r="DC950" s="9"/>
      <c r="DD950" s="9"/>
      <c r="DE950" s="9"/>
      <c r="DF950" s="9"/>
      <c r="DG950" s="9"/>
    </row>
    <row r="951" ht="13.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  <c r="BK951" s="9"/>
      <c r="BL951" s="9"/>
      <c r="BM951" s="9"/>
      <c r="BN951" s="9"/>
      <c r="BO951" s="9"/>
      <c r="BP951" s="9"/>
      <c r="BQ951" s="9"/>
      <c r="BR951" s="9"/>
      <c r="BS951" s="9"/>
      <c r="BT951" s="9"/>
      <c r="BU951" s="9"/>
      <c r="BV951" s="9"/>
      <c r="BW951" s="9"/>
      <c r="BX951" s="9"/>
      <c r="BY951" s="9"/>
      <c r="BZ951" s="9"/>
      <c r="CA951" s="9"/>
      <c r="CB951" s="9"/>
      <c r="CC951" s="9"/>
      <c r="CD951" s="9"/>
      <c r="CE951" s="9"/>
      <c r="CF951" s="9"/>
      <c r="CG951" s="9"/>
      <c r="CH951" s="9"/>
      <c r="CI951" s="9"/>
      <c r="CJ951" s="9"/>
      <c r="CK951" s="9"/>
      <c r="CL951" s="9"/>
      <c r="CM951" s="9"/>
      <c r="CN951" s="9"/>
      <c r="CO951" s="9"/>
      <c r="CP951" s="9"/>
      <c r="CQ951" s="9"/>
      <c r="CR951" s="9"/>
      <c r="CS951" s="9"/>
      <c r="CT951" s="9"/>
      <c r="CU951" s="9"/>
      <c r="CV951" s="9"/>
      <c r="CW951" s="9"/>
      <c r="CX951" s="9"/>
      <c r="CY951" s="9"/>
      <c r="CZ951" s="9"/>
      <c r="DA951" s="9"/>
      <c r="DB951" s="9"/>
      <c r="DC951" s="9"/>
      <c r="DD951" s="9"/>
      <c r="DE951" s="9"/>
      <c r="DF951" s="9"/>
      <c r="DG951" s="9"/>
    </row>
    <row r="952" ht="13.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  <c r="BK952" s="9"/>
      <c r="BL952" s="9"/>
      <c r="BM952" s="9"/>
      <c r="BN952" s="9"/>
      <c r="BO952" s="9"/>
      <c r="BP952" s="9"/>
      <c r="BQ952" s="9"/>
      <c r="BR952" s="9"/>
      <c r="BS952" s="9"/>
      <c r="BT952" s="9"/>
      <c r="BU952" s="9"/>
      <c r="BV952" s="9"/>
      <c r="BW952" s="9"/>
      <c r="BX952" s="9"/>
      <c r="BY952" s="9"/>
      <c r="BZ952" s="9"/>
      <c r="CA952" s="9"/>
      <c r="CB952" s="9"/>
      <c r="CC952" s="9"/>
      <c r="CD952" s="9"/>
      <c r="CE952" s="9"/>
      <c r="CF952" s="9"/>
      <c r="CG952" s="9"/>
      <c r="CH952" s="9"/>
      <c r="CI952" s="9"/>
      <c r="CJ952" s="9"/>
      <c r="CK952" s="9"/>
      <c r="CL952" s="9"/>
      <c r="CM952" s="9"/>
      <c r="CN952" s="9"/>
      <c r="CO952" s="9"/>
      <c r="CP952" s="9"/>
      <c r="CQ952" s="9"/>
      <c r="CR952" s="9"/>
      <c r="CS952" s="9"/>
      <c r="CT952" s="9"/>
      <c r="CU952" s="9"/>
      <c r="CV952" s="9"/>
      <c r="CW952" s="9"/>
      <c r="CX952" s="9"/>
      <c r="CY952" s="9"/>
      <c r="CZ952" s="9"/>
      <c r="DA952" s="9"/>
      <c r="DB952" s="9"/>
      <c r="DC952" s="9"/>
      <c r="DD952" s="9"/>
      <c r="DE952" s="9"/>
      <c r="DF952" s="9"/>
      <c r="DG952" s="9"/>
    </row>
    <row r="953" ht="13.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  <c r="BG953" s="9"/>
      <c r="BH953" s="9"/>
      <c r="BI953" s="9"/>
      <c r="BJ953" s="9"/>
      <c r="BK953" s="9"/>
      <c r="BL953" s="9"/>
      <c r="BM953" s="9"/>
      <c r="BN953" s="9"/>
      <c r="BO953" s="9"/>
      <c r="BP953" s="9"/>
      <c r="BQ953" s="9"/>
      <c r="BR953" s="9"/>
      <c r="BS953" s="9"/>
      <c r="BT953" s="9"/>
      <c r="BU953" s="9"/>
      <c r="BV953" s="9"/>
      <c r="BW953" s="9"/>
      <c r="BX953" s="9"/>
      <c r="BY953" s="9"/>
      <c r="BZ953" s="9"/>
      <c r="CA953" s="9"/>
      <c r="CB953" s="9"/>
      <c r="CC953" s="9"/>
      <c r="CD953" s="9"/>
      <c r="CE953" s="9"/>
      <c r="CF953" s="9"/>
      <c r="CG953" s="9"/>
      <c r="CH953" s="9"/>
      <c r="CI953" s="9"/>
      <c r="CJ953" s="9"/>
      <c r="CK953" s="9"/>
      <c r="CL953" s="9"/>
      <c r="CM953" s="9"/>
      <c r="CN953" s="9"/>
      <c r="CO953" s="9"/>
      <c r="CP953" s="9"/>
      <c r="CQ953" s="9"/>
      <c r="CR953" s="9"/>
      <c r="CS953" s="9"/>
      <c r="CT953" s="9"/>
      <c r="CU953" s="9"/>
      <c r="CV953" s="9"/>
      <c r="CW953" s="9"/>
      <c r="CX953" s="9"/>
      <c r="CY953" s="9"/>
      <c r="CZ953" s="9"/>
      <c r="DA953" s="9"/>
      <c r="DB953" s="9"/>
      <c r="DC953" s="9"/>
      <c r="DD953" s="9"/>
      <c r="DE953" s="9"/>
      <c r="DF953" s="9"/>
      <c r="DG953" s="9"/>
    </row>
    <row r="954" ht="13.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  <c r="BG954" s="9"/>
      <c r="BH954" s="9"/>
      <c r="BI954" s="9"/>
      <c r="BJ954" s="9"/>
      <c r="BK954" s="9"/>
      <c r="BL954" s="9"/>
      <c r="BM954" s="9"/>
      <c r="BN954" s="9"/>
      <c r="BO954" s="9"/>
      <c r="BP954" s="9"/>
      <c r="BQ954" s="9"/>
      <c r="BR954" s="9"/>
      <c r="BS954" s="9"/>
      <c r="BT954" s="9"/>
      <c r="BU954" s="9"/>
      <c r="BV954" s="9"/>
      <c r="BW954" s="9"/>
      <c r="BX954" s="9"/>
      <c r="BY954" s="9"/>
      <c r="BZ954" s="9"/>
      <c r="CA954" s="9"/>
      <c r="CB954" s="9"/>
      <c r="CC954" s="9"/>
      <c r="CD954" s="9"/>
      <c r="CE954" s="9"/>
      <c r="CF954" s="9"/>
      <c r="CG954" s="9"/>
      <c r="CH954" s="9"/>
      <c r="CI954" s="9"/>
      <c r="CJ954" s="9"/>
      <c r="CK954" s="9"/>
      <c r="CL954" s="9"/>
      <c r="CM954" s="9"/>
      <c r="CN954" s="9"/>
      <c r="CO954" s="9"/>
      <c r="CP954" s="9"/>
      <c r="CQ954" s="9"/>
      <c r="CR954" s="9"/>
      <c r="CS954" s="9"/>
      <c r="CT954" s="9"/>
      <c r="CU954" s="9"/>
      <c r="CV954" s="9"/>
      <c r="CW954" s="9"/>
      <c r="CX954" s="9"/>
      <c r="CY954" s="9"/>
      <c r="CZ954" s="9"/>
      <c r="DA954" s="9"/>
      <c r="DB954" s="9"/>
      <c r="DC954" s="9"/>
      <c r="DD954" s="9"/>
      <c r="DE954" s="9"/>
      <c r="DF954" s="9"/>
      <c r="DG954" s="9"/>
    </row>
    <row r="955" ht="13.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  <c r="BG955" s="9"/>
      <c r="BH955" s="9"/>
      <c r="BI955" s="9"/>
      <c r="BJ955" s="9"/>
      <c r="BK955" s="9"/>
      <c r="BL955" s="9"/>
      <c r="BM955" s="9"/>
      <c r="BN955" s="9"/>
      <c r="BO955" s="9"/>
      <c r="BP955" s="9"/>
      <c r="BQ955" s="9"/>
      <c r="BR955" s="9"/>
      <c r="BS955" s="9"/>
      <c r="BT955" s="9"/>
      <c r="BU955" s="9"/>
      <c r="BV955" s="9"/>
      <c r="BW955" s="9"/>
      <c r="BX955" s="9"/>
      <c r="BY955" s="9"/>
      <c r="BZ955" s="9"/>
      <c r="CA955" s="9"/>
      <c r="CB955" s="9"/>
      <c r="CC955" s="9"/>
      <c r="CD955" s="9"/>
      <c r="CE955" s="9"/>
      <c r="CF955" s="9"/>
      <c r="CG955" s="9"/>
      <c r="CH955" s="9"/>
      <c r="CI955" s="9"/>
      <c r="CJ955" s="9"/>
      <c r="CK955" s="9"/>
      <c r="CL955" s="9"/>
      <c r="CM955" s="9"/>
      <c r="CN955" s="9"/>
      <c r="CO955" s="9"/>
      <c r="CP955" s="9"/>
      <c r="CQ955" s="9"/>
      <c r="CR955" s="9"/>
      <c r="CS955" s="9"/>
      <c r="CT955" s="9"/>
      <c r="CU955" s="9"/>
      <c r="CV955" s="9"/>
      <c r="CW955" s="9"/>
      <c r="CX955" s="9"/>
      <c r="CY955" s="9"/>
      <c r="CZ955" s="9"/>
      <c r="DA955" s="9"/>
      <c r="DB955" s="9"/>
      <c r="DC955" s="9"/>
      <c r="DD955" s="9"/>
      <c r="DE955" s="9"/>
      <c r="DF955" s="9"/>
      <c r="DG955" s="9"/>
    </row>
    <row r="956" ht="13.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  <c r="BG956" s="9"/>
      <c r="BH956" s="9"/>
      <c r="BI956" s="9"/>
      <c r="BJ956" s="9"/>
      <c r="BK956" s="9"/>
      <c r="BL956" s="9"/>
      <c r="BM956" s="9"/>
      <c r="BN956" s="9"/>
      <c r="BO956" s="9"/>
      <c r="BP956" s="9"/>
      <c r="BQ956" s="9"/>
      <c r="BR956" s="9"/>
      <c r="BS956" s="9"/>
      <c r="BT956" s="9"/>
      <c r="BU956" s="9"/>
      <c r="BV956" s="9"/>
      <c r="BW956" s="9"/>
      <c r="BX956" s="9"/>
      <c r="BY956" s="9"/>
      <c r="BZ956" s="9"/>
      <c r="CA956" s="9"/>
      <c r="CB956" s="9"/>
      <c r="CC956" s="9"/>
      <c r="CD956" s="9"/>
      <c r="CE956" s="9"/>
      <c r="CF956" s="9"/>
      <c r="CG956" s="9"/>
      <c r="CH956" s="9"/>
      <c r="CI956" s="9"/>
      <c r="CJ956" s="9"/>
      <c r="CK956" s="9"/>
      <c r="CL956" s="9"/>
      <c r="CM956" s="9"/>
      <c r="CN956" s="9"/>
      <c r="CO956" s="9"/>
      <c r="CP956" s="9"/>
      <c r="CQ956" s="9"/>
      <c r="CR956" s="9"/>
      <c r="CS956" s="9"/>
      <c r="CT956" s="9"/>
      <c r="CU956" s="9"/>
      <c r="CV956" s="9"/>
      <c r="CW956" s="9"/>
      <c r="CX956" s="9"/>
      <c r="CY956" s="9"/>
      <c r="CZ956" s="9"/>
      <c r="DA956" s="9"/>
      <c r="DB956" s="9"/>
      <c r="DC956" s="9"/>
      <c r="DD956" s="9"/>
      <c r="DE956" s="9"/>
      <c r="DF956" s="9"/>
      <c r="DG956" s="9"/>
    </row>
    <row r="957" ht="13.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  <c r="BK957" s="9"/>
      <c r="BL957" s="9"/>
      <c r="BM957" s="9"/>
      <c r="BN957" s="9"/>
      <c r="BO957" s="9"/>
      <c r="BP957" s="9"/>
      <c r="BQ957" s="9"/>
      <c r="BR957" s="9"/>
      <c r="BS957" s="9"/>
      <c r="BT957" s="9"/>
      <c r="BU957" s="9"/>
      <c r="BV957" s="9"/>
      <c r="BW957" s="9"/>
      <c r="BX957" s="9"/>
      <c r="BY957" s="9"/>
      <c r="BZ957" s="9"/>
      <c r="CA957" s="9"/>
      <c r="CB957" s="9"/>
      <c r="CC957" s="9"/>
      <c r="CD957" s="9"/>
      <c r="CE957" s="9"/>
      <c r="CF957" s="9"/>
      <c r="CG957" s="9"/>
      <c r="CH957" s="9"/>
      <c r="CI957" s="9"/>
      <c r="CJ957" s="9"/>
      <c r="CK957" s="9"/>
      <c r="CL957" s="9"/>
      <c r="CM957" s="9"/>
      <c r="CN957" s="9"/>
      <c r="CO957" s="9"/>
      <c r="CP957" s="9"/>
      <c r="CQ957" s="9"/>
      <c r="CR957" s="9"/>
      <c r="CS957" s="9"/>
      <c r="CT957" s="9"/>
      <c r="CU957" s="9"/>
      <c r="CV957" s="9"/>
      <c r="CW957" s="9"/>
      <c r="CX957" s="9"/>
      <c r="CY957" s="9"/>
      <c r="CZ957" s="9"/>
      <c r="DA957" s="9"/>
      <c r="DB957" s="9"/>
      <c r="DC957" s="9"/>
      <c r="DD957" s="9"/>
      <c r="DE957" s="9"/>
      <c r="DF957" s="9"/>
      <c r="DG957" s="9"/>
    </row>
    <row r="958" ht="13.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  <c r="BK958" s="9"/>
      <c r="BL958" s="9"/>
      <c r="BM958" s="9"/>
      <c r="BN958" s="9"/>
      <c r="BO958" s="9"/>
      <c r="BP958" s="9"/>
      <c r="BQ958" s="9"/>
      <c r="BR958" s="9"/>
      <c r="BS958" s="9"/>
      <c r="BT958" s="9"/>
      <c r="BU958" s="9"/>
      <c r="BV958" s="9"/>
      <c r="BW958" s="9"/>
      <c r="BX958" s="9"/>
      <c r="BY958" s="9"/>
      <c r="BZ958" s="9"/>
      <c r="CA958" s="9"/>
      <c r="CB958" s="9"/>
      <c r="CC958" s="9"/>
      <c r="CD958" s="9"/>
      <c r="CE958" s="9"/>
      <c r="CF958" s="9"/>
      <c r="CG958" s="9"/>
      <c r="CH958" s="9"/>
      <c r="CI958" s="9"/>
      <c r="CJ958" s="9"/>
      <c r="CK958" s="9"/>
      <c r="CL958" s="9"/>
      <c r="CM958" s="9"/>
      <c r="CN958" s="9"/>
      <c r="CO958" s="9"/>
      <c r="CP958" s="9"/>
      <c r="CQ958" s="9"/>
      <c r="CR958" s="9"/>
      <c r="CS958" s="9"/>
      <c r="CT958" s="9"/>
      <c r="CU958" s="9"/>
      <c r="CV958" s="9"/>
      <c r="CW958" s="9"/>
      <c r="CX958" s="9"/>
      <c r="CY958" s="9"/>
      <c r="CZ958" s="9"/>
      <c r="DA958" s="9"/>
      <c r="DB958" s="9"/>
      <c r="DC958" s="9"/>
      <c r="DD958" s="9"/>
      <c r="DE958" s="9"/>
      <c r="DF958" s="9"/>
      <c r="DG958" s="9"/>
    </row>
    <row r="959" ht="13.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  <c r="BG959" s="9"/>
      <c r="BH959" s="9"/>
      <c r="BI959" s="9"/>
      <c r="BJ959" s="9"/>
      <c r="BK959" s="9"/>
      <c r="BL959" s="9"/>
      <c r="BM959" s="9"/>
      <c r="BN959" s="9"/>
      <c r="BO959" s="9"/>
      <c r="BP959" s="9"/>
      <c r="BQ959" s="9"/>
      <c r="BR959" s="9"/>
      <c r="BS959" s="9"/>
      <c r="BT959" s="9"/>
      <c r="BU959" s="9"/>
      <c r="BV959" s="9"/>
      <c r="BW959" s="9"/>
      <c r="BX959" s="9"/>
      <c r="BY959" s="9"/>
      <c r="BZ959" s="9"/>
      <c r="CA959" s="9"/>
      <c r="CB959" s="9"/>
      <c r="CC959" s="9"/>
      <c r="CD959" s="9"/>
      <c r="CE959" s="9"/>
      <c r="CF959" s="9"/>
      <c r="CG959" s="9"/>
      <c r="CH959" s="9"/>
      <c r="CI959" s="9"/>
      <c r="CJ959" s="9"/>
      <c r="CK959" s="9"/>
      <c r="CL959" s="9"/>
      <c r="CM959" s="9"/>
      <c r="CN959" s="9"/>
      <c r="CO959" s="9"/>
      <c r="CP959" s="9"/>
      <c r="CQ959" s="9"/>
      <c r="CR959" s="9"/>
      <c r="CS959" s="9"/>
      <c r="CT959" s="9"/>
      <c r="CU959" s="9"/>
      <c r="CV959" s="9"/>
      <c r="CW959" s="9"/>
      <c r="CX959" s="9"/>
      <c r="CY959" s="9"/>
      <c r="CZ959" s="9"/>
      <c r="DA959" s="9"/>
      <c r="DB959" s="9"/>
      <c r="DC959" s="9"/>
      <c r="DD959" s="9"/>
      <c r="DE959" s="9"/>
      <c r="DF959" s="9"/>
      <c r="DG959" s="9"/>
    </row>
    <row r="960" ht="13.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  <c r="BG960" s="9"/>
      <c r="BH960" s="9"/>
      <c r="BI960" s="9"/>
      <c r="BJ960" s="9"/>
      <c r="BK960" s="9"/>
      <c r="BL960" s="9"/>
      <c r="BM960" s="9"/>
      <c r="BN960" s="9"/>
      <c r="BO960" s="9"/>
      <c r="BP960" s="9"/>
      <c r="BQ960" s="9"/>
      <c r="BR960" s="9"/>
      <c r="BS960" s="9"/>
      <c r="BT960" s="9"/>
      <c r="BU960" s="9"/>
      <c r="BV960" s="9"/>
      <c r="BW960" s="9"/>
      <c r="BX960" s="9"/>
      <c r="BY960" s="9"/>
      <c r="BZ960" s="9"/>
      <c r="CA960" s="9"/>
      <c r="CB960" s="9"/>
      <c r="CC960" s="9"/>
      <c r="CD960" s="9"/>
      <c r="CE960" s="9"/>
      <c r="CF960" s="9"/>
      <c r="CG960" s="9"/>
      <c r="CH960" s="9"/>
      <c r="CI960" s="9"/>
      <c r="CJ960" s="9"/>
      <c r="CK960" s="9"/>
      <c r="CL960" s="9"/>
      <c r="CM960" s="9"/>
      <c r="CN960" s="9"/>
      <c r="CO960" s="9"/>
      <c r="CP960" s="9"/>
      <c r="CQ960" s="9"/>
      <c r="CR960" s="9"/>
      <c r="CS960" s="9"/>
      <c r="CT960" s="9"/>
      <c r="CU960" s="9"/>
      <c r="CV960" s="9"/>
      <c r="CW960" s="9"/>
      <c r="CX960" s="9"/>
      <c r="CY960" s="9"/>
      <c r="CZ960" s="9"/>
      <c r="DA960" s="9"/>
      <c r="DB960" s="9"/>
      <c r="DC960" s="9"/>
      <c r="DD960" s="9"/>
      <c r="DE960" s="9"/>
      <c r="DF960" s="9"/>
      <c r="DG960" s="9"/>
    </row>
    <row r="961" ht="13.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  <c r="BG961" s="9"/>
      <c r="BH961" s="9"/>
      <c r="BI961" s="9"/>
      <c r="BJ961" s="9"/>
      <c r="BK961" s="9"/>
      <c r="BL961" s="9"/>
      <c r="BM961" s="9"/>
      <c r="BN961" s="9"/>
      <c r="BO961" s="9"/>
      <c r="BP961" s="9"/>
      <c r="BQ961" s="9"/>
      <c r="BR961" s="9"/>
      <c r="BS961" s="9"/>
      <c r="BT961" s="9"/>
      <c r="BU961" s="9"/>
      <c r="BV961" s="9"/>
      <c r="BW961" s="9"/>
      <c r="BX961" s="9"/>
      <c r="BY961" s="9"/>
      <c r="BZ961" s="9"/>
      <c r="CA961" s="9"/>
      <c r="CB961" s="9"/>
      <c r="CC961" s="9"/>
      <c r="CD961" s="9"/>
      <c r="CE961" s="9"/>
      <c r="CF961" s="9"/>
      <c r="CG961" s="9"/>
      <c r="CH961" s="9"/>
      <c r="CI961" s="9"/>
      <c r="CJ961" s="9"/>
      <c r="CK961" s="9"/>
      <c r="CL961" s="9"/>
      <c r="CM961" s="9"/>
      <c r="CN961" s="9"/>
      <c r="CO961" s="9"/>
      <c r="CP961" s="9"/>
      <c r="CQ961" s="9"/>
      <c r="CR961" s="9"/>
      <c r="CS961" s="9"/>
      <c r="CT961" s="9"/>
      <c r="CU961" s="9"/>
      <c r="CV961" s="9"/>
      <c r="CW961" s="9"/>
      <c r="CX961" s="9"/>
      <c r="CY961" s="9"/>
      <c r="CZ961" s="9"/>
      <c r="DA961" s="9"/>
      <c r="DB961" s="9"/>
      <c r="DC961" s="9"/>
      <c r="DD961" s="9"/>
      <c r="DE961" s="9"/>
      <c r="DF961" s="9"/>
      <c r="DG961" s="9"/>
    </row>
    <row r="962" ht="13.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  <c r="BG962" s="9"/>
      <c r="BH962" s="9"/>
      <c r="BI962" s="9"/>
      <c r="BJ962" s="9"/>
      <c r="BK962" s="9"/>
      <c r="BL962" s="9"/>
      <c r="BM962" s="9"/>
      <c r="BN962" s="9"/>
      <c r="BO962" s="9"/>
      <c r="BP962" s="9"/>
      <c r="BQ962" s="9"/>
      <c r="BR962" s="9"/>
      <c r="BS962" s="9"/>
      <c r="BT962" s="9"/>
      <c r="BU962" s="9"/>
      <c r="BV962" s="9"/>
      <c r="BW962" s="9"/>
      <c r="BX962" s="9"/>
      <c r="BY962" s="9"/>
      <c r="BZ962" s="9"/>
      <c r="CA962" s="9"/>
      <c r="CB962" s="9"/>
      <c r="CC962" s="9"/>
      <c r="CD962" s="9"/>
      <c r="CE962" s="9"/>
      <c r="CF962" s="9"/>
      <c r="CG962" s="9"/>
      <c r="CH962" s="9"/>
      <c r="CI962" s="9"/>
      <c r="CJ962" s="9"/>
      <c r="CK962" s="9"/>
      <c r="CL962" s="9"/>
      <c r="CM962" s="9"/>
      <c r="CN962" s="9"/>
      <c r="CO962" s="9"/>
      <c r="CP962" s="9"/>
      <c r="CQ962" s="9"/>
      <c r="CR962" s="9"/>
      <c r="CS962" s="9"/>
      <c r="CT962" s="9"/>
      <c r="CU962" s="9"/>
      <c r="CV962" s="9"/>
      <c r="CW962" s="9"/>
      <c r="CX962" s="9"/>
      <c r="CY962" s="9"/>
      <c r="CZ962" s="9"/>
      <c r="DA962" s="9"/>
      <c r="DB962" s="9"/>
      <c r="DC962" s="9"/>
      <c r="DD962" s="9"/>
      <c r="DE962" s="9"/>
      <c r="DF962" s="9"/>
      <c r="DG962" s="9"/>
    </row>
    <row r="963" ht="13.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  <c r="BG963" s="9"/>
      <c r="BH963" s="9"/>
      <c r="BI963" s="9"/>
      <c r="BJ963" s="9"/>
      <c r="BK963" s="9"/>
      <c r="BL963" s="9"/>
      <c r="BM963" s="9"/>
      <c r="BN963" s="9"/>
      <c r="BO963" s="9"/>
      <c r="BP963" s="9"/>
      <c r="BQ963" s="9"/>
      <c r="BR963" s="9"/>
      <c r="BS963" s="9"/>
      <c r="BT963" s="9"/>
      <c r="BU963" s="9"/>
      <c r="BV963" s="9"/>
      <c r="BW963" s="9"/>
      <c r="BX963" s="9"/>
      <c r="BY963" s="9"/>
      <c r="BZ963" s="9"/>
      <c r="CA963" s="9"/>
      <c r="CB963" s="9"/>
      <c r="CC963" s="9"/>
      <c r="CD963" s="9"/>
      <c r="CE963" s="9"/>
      <c r="CF963" s="9"/>
      <c r="CG963" s="9"/>
      <c r="CH963" s="9"/>
      <c r="CI963" s="9"/>
      <c r="CJ963" s="9"/>
      <c r="CK963" s="9"/>
      <c r="CL963" s="9"/>
      <c r="CM963" s="9"/>
      <c r="CN963" s="9"/>
      <c r="CO963" s="9"/>
      <c r="CP963" s="9"/>
      <c r="CQ963" s="9"/>
      <c r="CR963" s="9"/>
      <c r="CS963" s="9"/>
      <c r="CT963" s="9"/>
      <c r="CU963" s="9"/>
      <c r="CV963" s="9"/>
      <c r="CW963" s="9"/>
      <c r="CX963" s="9"/>
      <c r="CY963" s="9"/>
      <c r="CZ963" s="9"/>
      <c r="DA963" s="9"/>
      <c r="DB963" s="9"/>
      <c r="DC963" s="9"/>
      <c r="DD963" s="9"/>
      <c r="DE963" s="9"/>
      <c r="DF963" s="9"/>
      <c r="DG963" s="9"/>
    </row>
    <row r="964" ht="13.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  <c r="BG964" s="9"/>
      <c r="BH964" s="9"/>
      <c r="BI964" s="9"/>
      <c r="BJ964" s="9"/>
      <c r="BK964" s="9"/>
      <c r="BL964" s="9"/>
      <c r="BM964" s="9"/>
      <c r="BN964" s="9"/>
      <c r="BO964" s="9"/>
      <c r="BP964" s="9"/>
      <c r="BQ964" s="9"/>
      <c r="BR964" s="9"/>
      <c r="BS964" s="9"/>
      <c r="BT964" s="9"/>
      <c r="BU964" s="9"/>
      <c r="BV964" s="9"/>
      <c r="BW964" s="9"/>
      <c r="BX964" s="9"/>
      <c r="BY964" s="9"/>
      <c r="BZ964" s="9"/>
      <c r="CA964" s="9"/>
      <c r="CB964" s="9"/>
      <c r="CC964" s="9"/>
      <c r="CD964" s="9"/>
      <c r="CE964" s="9"/>
      <c r="CF964" s="9"/>
      <c r="CG964" s="9"/>
      <c r="CH964" s="9"/>
      <c r="CI964" s="9"/>
      <c r="CJ964" s="9"/>
      <c r="CK964" s="9"/>
      <c r="CL964" s="9"/>
      <c r="CM964" s="9"/>
      <c r="CN964" s="9"/>
      <c r="CO964" s="9"/>
      <c r="CP964" s="9"/>
      <c r="CQ964" s="9"/>
      <c r="CR964" s="9"/>
      <c r="CS964" s="9"/>
      <c r="CT964" s="9"/>
      <c r="CU964" s="9"/>
      <c r="CV964" s="9"/>
      <c r="CW964" s="9"/>
      <c r="CX964" s="9"/>
      <c r="CY964" s="9"/>
      <c r="CZ964" s="9"/>
      <c r="DA964" s="9"/>
      <c r="DB964" s="9"/>
      <c r="DC964" s="9"/>
      <c r="DD964" s="9"/>
      <c r="DE964" s="9"/>
      <c r="DF964" s="9"/>
      <c r="DG964" s="9"/>
    </row>
    <row r="965" ht="13.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  <c r="BG965" s="9"/>
      <c r="BH965" s="9"/>
      <c r="BI965" s="9"/>
      <c r="BJ965" s="9"/>
      <c r="BK965" s="9"/>
      <c r="BL965" s="9"/>
      <c r="BM965" s="9"/>
      <c r="BN965" s="9"/>
      <c r="BO965" s="9"/>
      <c r="BP965" s="9"/>
      <c r="BQ965" s="9"/>
      <c r="BR965" s="9"/>
      <c r="BS965" s="9"/>
      <c r="BT965" s="9"/>
      <c r="BU965" s="9"/>
      <c r="BV965" s="9"/>
      <c r="BW965" s="9"/>
      <c r="BX965" s="9"/>
      <c r="BY965" s="9"/>
      <c r="BZ965" s="9"/>
      <c r="CA965" s="9"/>
      <c r="CB965" s="9"/>
      <c r="CC965" s="9"/>
      <c r="CD965" s="9"/>
      <c r="CE965" s="9"/>
      <c r="CF965" s="9"/>
      <c r="CG965" s="9"/>
      <c r="CH965" s="9"/>
      <c r="CI965" s="9"/>
      <c r="CJ965" s="9"/>
      <c r="CK965" s="9"/>
      <c r="CL965" s="9"/>
      <c r="CM965" s="9"/>
      <c r="CN965" s="9"/>
      <c r="CO965" s="9"/>
      <c r="CP965" s="9"/>
      <c r="CQ965" s="9"/>
      <c r="CR965" s="9"/>
      <c r="CS965" s="9"/>
      <c r="CT965" s="9"/>
      <c r="CU965" s="9"/>
      <c r="CV965" s="9"/>
      <c r="CW965" s="9"/>
      <c r="CX965" s="9"/>
      <c r="CY965" s="9"/>
      <c r="CZ965" s="9"/>
      <c r="DA965" s="9"/>
      <c r="DB965" s="9"/>
      <c r="DC965" s="9"/>
      <c r="DD965" s="9"/>
      <c r="DE965" s="9"/>
      <c r="DF965" s="9"/>
      <c r="DG965" s="9"/>
    </row>
    <row r="966" ht="13.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  <c r="BG966" s="9"/>
      <c r="BH966" s="9"/>
      <c r="BI966" s="9"/>
      <c r="BJ966" s="9"/>
      <c r="BK966" s="9"/>
      <c r="BL966" s="9"/>
      <c r="BM966" s="9"/>
      <c r="BN966" s="9"/>
      <c r="BO966" s="9"/>
      <c r="BP966" s="9"/>
      <c r="BQ966" s="9"/>
      <c r="BR966" s="9"/>
      <c r="BS966" s="9"/>
      <c r="BT966" s="9"/>
      <c r="BU966" s="9"/>
      <c r="BV966" s="9"/>
      <c r="BW966" s="9"/>
      <c r="BX966" s="9"/>
      <c r="BY966" s="9"/>
      <c r="BZ966" s="9"/>
      <c r="CA966" s="9"/>
      <c r="CB966" s="9"/>
      <c r="CC966" s="9"/>
      <c r="CD966" s="9"/>
      <c r="CE966" s="9"/>
      <c r="CF966" s="9"/>
      <c r="CG966" s="9"/>
      <c r="CH966" s="9"/>
      <c r="CI966" s="9"/>
      <c r="CJ966" s="9"/>
      <c r="CK966" s="9"/>
      <c r="CL966" s="9"/>
      <c r="CM966" s="9"/>
      <c r="CN966" s="9"/>
      <c r="CO966" s="9"/>
      <c r="CP966" s="9"/>
      <c r="CQ966" s="9"/>
      <c r="CR966" s="9"/>
      <c r="CS966" s="9"/>
      <c r="CT966" s="9"/>
      <c r="CU966" s="9"/>
      <c r="CV966" s="9"/>
      <c r="CW966" s="9"/>
      <c r="CX966" s="9"/>
      <c r="CY966" s="9"/>
      <c r="CZ966" s="9"/>
      <c r="DA966" s="9"/>
      <c r="DB966" s="9"/>
      <c r="DC966" s="9"/>
      <c r="DD966" s="9"/>
      <c r="DE966" s="9"/>
      <c r="DF966" s="9"/>
      <c r="DG966" s="9"/>
    </row>
    <row r="967" ht="13.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  <c r="BK967" s="9"/>
      <c r="BL967" s="9"/>
      <c r="BM967" s="9"/>
      <c r="BN967" s="9"/>
      <c r="BO967" s="9"/>
      <c r="BP967" s="9"/>
      <c r="BQ967" s="9"/>
      <c r="BR967" s="9"/>
      <c r="BS967" s="9"/>
      <c r="BT967" s="9"/>
      <c r="BU967" s="9"/>
      <c r="BV967" s="9"/>
      <c r="BW967" s="9"/>
      <c r="BX967" s="9"/>
      <c r="BY967" s="9"/>
      <c r="BZ967" s="9"/>
      <c r="CA967" s="9"/>
      <c r="CB967" s="9"/>
      <c r="CC967" s="9"/>
      <c r="CD967" s="9"/>
      <c r="CE967" s="9"/>
      <c r="CF967" s="9"/>
      <c r="CG967" s="9"/>
      <c r="CH967" s="9"/>
      <c r="CI967" s="9"/>
      <c r="CJ967" s="9"/>
      <c r="CK967" s="9"/>
      <c r="CL967" s="9"/>
      <c r="CM967" s="9"/>
      <c r="CN967" s="9"/>
      <c r="CO967" s="9"/>
      <c r="CP967" s="9"/>
      <c r="CQ967" s="9"/>
      <c r="CR967" s="9"/>
      <c r="CS967" s="9"/>
      <c r="CT967" s="9"/>
      <c r="CU967" s="9"/>
      <c r="CV967" s="9"/>
      <c r="CW967" s="9"/>
      <c r="CX967" s="9"/>
      <c r="CY967" s="9"/>
      <c r="CZ967" s="9"/>
      <c r="DA967" s="9"/>
      <c r="DB967" s="9"/>
      <c r="DC967" s="9"/>
      <c r="DD967" s="9"/>
      <c r="DE967" s="9"/>
      <c r="DF967" s="9"/>
      <c r="DG967" s="9"/>
    </row>
    <row r="968" ht="13.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  <c r="BK968" s="9"/>
      <c r="BL968" s="9"/>
      <c r="BM968" s="9"/>
      <c r="BN968" s="9"/>
      <c r="BO968" s="9"/>
      <c r="BP968" s="9"/>
      <c r="BQ968" s="9"/>
      <c r="BR968" s="9"/>
      <c r="BS968" s="9"/>
      <c r="BT968" s="9"/>
      <c r="BU968" s="9"/>
      <c r="BV968" s="9"/>
      <c r="BW968" s="9"/>
      <c r="BX968" s="9"/>
      <c r="BY968" s="9"/>
      <c r="BZ968" s="9"/>
      <c r="CA968" s="9"/>
      <c r="CB968" s="9"/>
      <c r="CC968" s="9"/>
      <c r="CD968" s="9"/>
      <c r="CE968" s="9"/>
      <c r="CF968" s="9"/>
      <c r="CG968" s="9"/>
      <c r="CH968" s="9"/>
      <c r="CI968" s="9"/>
      <c r="CJ968" s="9"/>
      <c r="CK968" s="9"/>
      <c r="CL968" s="9"/>
      <c r="CM968" s="9"/>
      <c r="CN968" s="9"/>
      <c r="CO968" s="9"/>
      <c r="CP968" s="9"/>
      <c r="CQ968" s="9"/>
      <c r="CR968" s="9"/>
      <c r="CS968" s="9"/>
      <c r="CT968" s="9"/>
      <c r="CU968" s="9"/>
      <c r="CV968" s="9"/>
      <c r="CW968" s="9"/>
      <c r="CX968" s="9"/>
      <c r="CY968" s="9"/>
      <c r="CZ968" s="9"/>
      <c r="DA968" s="9"/>
      <c r="DB968" s="9"/>
      <c r="DC968" s="9"/>
      <c r="DD968" s="9"/>
      <c r="DE968" s="9"/>
      <c r="DF968" s="9"/>
      <c r="DG968" s="9"/>
    </row>
    <row r="969" ht="13.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  <c r="BG969" s="9"/>
      <c r="BH969" s="9"/>
      <c r="BI969" s="9"/>
      <c r="BJ969" s="9"/>
      <c r="BK969" s="9"/>
      <c r="BL969" s="9"/>
      <c r="BM969" s="9"/>
      <c r="BN969" s="9"/>
      <c r="BO969" s="9"/>
      <c r="BP969" s="9"/>
      <c r="BQ969" s="9"/>
      <c r="BR969" s="9"/>
      <c r="BS969" s="9"/>
      <c r="BT969" s="9"/>
      <c r="BU969" s="9"/>
      <c r="BV969" s="9"/>
      <c r="BW969" s="9"/>
      <c r="BX969" s="9"/>
      <c r="BY969" s="9"/>
      <c r="BZ969" s="9"/>
      <c r="CA969" s="9"/>
      <c r="CB969" s="9"/>
      <c r="CC969" s="9"/>
      <c r="CD969" s="9"/>
      <c r="CE969" s="9"/>
      <c r="CF969" s="9"/>
      <c r="CG969" s="9"/>
      <c r="CH969" s="9"/>
      <c r="CI969" s="9"/>
      <c r="CJ969" s="9"/>
      <c r="CK969" s="9"/>
      <c r="CL969" s="9"/>
      <c r="CM969" s="9"/>
      <c r="CN969" s="9"/>
      <c r="CO969" s="9"/>
      <c r="CP969" s="9"/>
      <c r="CQ969" s="9"/>
      <c r="CR969" s="9"/>
      <c r="CS969" s="9"/>
      <c r="CT969" s="9"/>
      <c r="CU969" s="9"/>
      <c r="CV969" s="9"/>
      <c r="CW969" s="9"/>
      <c r="CX969" s="9"/>
      <c r="CY969" s="9"/>
      <c r="CZ969" s="9"/>
      <c r="DA969" s="9"/>
      <c r="DB969" s="9"/>
      <c r="DC969" s="9"/>
      <c r="DD969" s="9"/>
      <c r="DE969" s="9"/>
      <c r="DF969" s="9"/>
      <c r="DG969" s="9"/>
    </row>
    <row r="970" ht="13.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  <c r="BG970" s="9"/>
      <c r="BH970" s="9"/>
      <c r="BI970" s="9"/>
      <c r="BJ970" s="9"/>
      <c r="BK970" s="9"/>
      <c r="BL970" s="9"/>
      <c r="BM970" s="9"/>
      <c r="BN970" s="9"/>
      <c r="BO970" s="9"/>
      <c r="BP970" s="9"/>
      <c r="BQ970" s="9"/>
      <c r="BR970" s="9"/>
      <c r="BS970" s="9"/>
      <c r="BT970" s="9"/>
      <c r="BU970" s="9"/>
      <c r="BV970" s="9"/>
      <c r="BW970" s="9"/>
      <c r="BX970" s="9"/>
      <c r="BY970" s="9"/>
      <c r="BZ970" s="9"/>
      <c r="CA970" s="9"/>
      <c r="CB970" s="9"/>
      <c r="CC970" s="9"/>
      <c r="CD970" s="9"/>
      <c r="CE970" s="9"/>
      <c r="CF970" s="9"/>
      <c r="CG970" s="9"/>
      <c r="CH970" s="9"/>
      <c r="CI970" s="9"/>
      <c r="CJ970" s="9"/>
      <c r="CK970" s="9"/>
      <c r="CL970" s="9"/>
      <c r="CM970" s="9"/>
      <c r="CN970" s="9"/>
      <c r="CO970" s="9"/>
      <c r="CP970" s="9"/>
      <c r="CQ970" s="9"/>
      <c r="CR970" s="9"/>
      <c r="CS970" s="9"/>
      <c r="CT970" s="9"/>
      <c r="CU970" s="9"/>
      <c r="CV970" s="9"/>
      <c r="CW970" s="9"/>
      <c r="CX970" s="9"/>
      <c r="CY970" s="9"/>
      <c r="CZ970" s="9"/>
      <c r="DA970" s="9"/>
      <c r="DB970" s="9"/>
      <c r="DC970" s="9"/>
      <c r="DD970" s="9"/>
      <c r="DE970" s="9"/>
      <c r="DF970" s="9"/>
      <c r="DG970" s="9"/>
    </row>
    <row r="971" ht="13.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  <c r="BG971" s="9"/>
      <c r="BH971" s="9"/>
      <c r="BI971" s="9"/>
      <c r="BJ971" s="9"/>
      <c r="BK971" s="9"/>
      <c r="BL971" s="9"/>
      <c r="BM971" s="9"/>
      <c r="BN971" s="9"/>
      <c r="BO971" s="9"/>
      <c r="BP971" s="9"/>
      <c r="BQ971" s="9"/>
      <c r="BR971" s="9"/>
      <c r="BS971" s="9"/>
      <c r="BT971" s="9"/>
      <c r="BU971" s="9"/>
      <c r="BV971" s="9"/>
      <c r="BW971" s="9"/>
      <c r="BX971" s="9"/>
      <c r="BY971" s="9"/>
      <c r="BZ971" s="9"/>
      <c r="CA971" s="9"/>
      <c r="CB971" s="9"/>
      <c r="CC971" s="9"/>
      <c r="CD971" s="9"/>
      <c r="CE971" s="9"/>
      <c r="CF971" s="9"/>
      <c r="CG971" s="9"/>
      <c r="CH971" s="9"/>
      <c r="CI971" s="9"/>
      <c r="CJ971" s="9"/>
      <c r="CK971" s="9"/>
      <c r="CL971" s="9"/>
      <c r="CM971" s="9"/>
      <c r="CN971" s="9"/>
      <c r="CO971" s="9"/>
      <c r="CP971" s="9"/>
      <c r="CQ971" s="9"/>
      <c r="CR971" s="9"/>
      <c r="CS971" s="9"/>
      <c r="CT971" s="9"/>
      <c r="CU971" s="9"/>
      <c r="CV971" s="9"/>
      <c r="CW971" s="9"/>
      <c r="CX971" s="9"/>
      <c r="CY971" s="9"/>
      <c r="CZ971" s="9"/>
      <c r="DA971" s="9"/>
      <c r="DB971" s="9"/>
      <c r="DC971" s="9"/>
      <c r="DD971" s="9"/>
      <c r="DE971" s="9"/>
      <c r="DF971" s="9"/>
      <c r="DG971" s="9"/>
    </row>
    <row r="972" ht="13.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  <c r="BG972" s="9"/>
      <c r="BH972" s="9"/>
      <c r="BI972" s="9"/>
      <c r="BJ972" s="9"/>
      <c r="BK972" s="9"/>
      <c r="BL972" s="9"/>
      <c r="BM972" s="9"/>
      <c r="BN972" s="9"/>
      <c r="BO972" s="9"/>
      <c r="BP972" s="9"/>
      <c r="BQ972" s="9"/>
      <c r="BR972" s="9"/>
      <c r="BS972" s="9"/>
      <c r="BT972" s="9"/>
      <c r="BU972" s="9"/>
      <c r="BV972" s="9"/>
      <c r="BW972" s="9"/>
      <c r="BX972" s="9"/>
      <c r="BY972" s="9"/>
      <c r="BZ972" s="9"/>
      <c r="CA972" s="9"/>
      <c r="CB972" s="9"/>
      <c r="CC972" s="9"/>
      <c r="CD972" s="9"/>
      <c r="CE972" s="9"/>
      <c r="CF972" s="9"/>
      <c r="CG972" s="9"/>
      <c r="CH972" s="9"/>
      <c r="CI972" s="9"/>
      <c r="CJ972" s="9"/>
      <c r="CK972" s="9"/>
      <c r="CL972" s="9"/>
      <c r="CM972" s="9"/>
      <c r="CN972" s="9"/>
      <c r="CO972" s="9"/>
      <c r="CP972" s="9"/>
      <c r="CQ972" s="9"/>
      <c r="CR972" s="9"/>
      <c r="CS972" s="9"/>
      <c r="CT972" s="9"/>
      <c r="CU972" s="9"/>
      <c r="CV972" s="9"/>
      <c r="CW972" s="9"/>
      <c r="CX972" s="9"/>
      <c r="CY972" s="9"/>
      <c r="CZ972" s="9"/>
      <c r="DA972" s="9"/>
      <c r="DB972" s="9"/>
      <c r="DC972" s="9"/>
      <c r="DD972" s="9"/>
      <c r="DE972" s="9"/>
      <c r="DF972" s="9"/>
      <c r="DG972" s="9"/>
    </row>
    <row r="973" ht="13.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  <c r="BG973" s="9"/>
      <c r="BH973" s="9"/>
      <c r="BI973" s="9"/>
      <c r="BJ973" s="9"/>
      <c r="BK973" s="9"/>
      <c r="BL973" s="9"/>
      <c r="BM973" s="9"/>
      <c r="BN973" s="9"/>
      <c r="BO973" s="9"/>
      <c r="BP973" s="9"/>
      <c r="BQ973" s="9"/>
      <c r="BR973" s="9"/>
      <c r="BS973" s="9"/>
      <c r="BT973" s="9"/>
      <c r="BU973" s="9"/>
      <c r="BV973" s="9"/>
      <c r="BW973" s="9"/>
      <c r="BX973" s="9"/>
      <c r="BY973" s="9"/>
      <c r="BZ973" s="9"/>
      <c r="CA973" s="9"/>
      <c r="CB973" s="9"/>
      <c r="CC973" s="9"/>
      <c r="CD973" s="9"/>
      <c r="CE973" s="9"/>
      <c r="CF973" s="9"/>
      <c r="CG973" s="9"/>
      <c r="CH973" s="9"/>
      <c r="CI973" s="9"/>
      <c r="CJ973" s="9"/>
      <c r="CK973" s="9"/>
      <c r="CL973" s="9"/>
      <c r="CM973" s="9"/>
      <c r="CN973" s="9"/>
      <c r="CO973" s="9"/>
      <c r="CP973" s="9"/>
      <c r="CQ973" s="9"/>
      <c r="CR973" s="9"/>
      <c r="CS973" s="9"/>
      <c r="CT973" s="9"/>
      <c r="CU973" s="9"/>
      <c r="CV973" s="9"/>
      <c r="CW973" s="9"/>
      <c r="CX973" s="9"/>
      <c r="CY973" s="9"/>
      <c r="CZ973" s="9"/>
      <c r="DA973" s="9"/>
      <c r="DB973" s="9"/>
      <c r="DC973" s="9"/>
      <c r="DD973" s="9"/>
      <c r="DE973" s="9"/>
      <c r="DF973" s="9"/>
      <c r="DG973" s="9"/>
    </row>
    <row r="974" ht="13.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  <c r="BG974" s="9"/>
      <c r="BH974" s="9"/>
      <c r="BI974" s="9"/>
      <c r="BJ974" s="9"/>
      <c r="BK974" s="9"/>
      <c r="BL974" s="9"/>
      <c r="BM974" s="9"/>
      <c r="BN974" s="9"/>
      <c r="BO974" s="9"/>
      <c r="BP974" s="9"/>
      <c r="BQ974" s="9"/>
      <c r="BR974" s="9"/>
      <c r="BS974" s="9"/>
      <c r="BT974" s="9"/>
      <c r="BU974" s="9"/>
      <c r="BV974" s="9"/>
      <c r="BW974" s="9"/>
      <c r="BX974" s="9"/>
      <c r="BY974" s="9"/>
      <c r="BZ974" s="9"/>
      <c r="CA974" s="9"/>
      <c r="CB974" s="9"/>
      <c r="CC974" s="9"/>
      <c r="CD974" s="9"/>
      <c r="CE974" s="9"/>
      <c r="CF974" s="9"/>
      <c r="CG974" s="9"/>
      <c r="CH974" s="9"/>
      <c r="CI974" s="9"/>
      <c r="CJ974" s="9"/>
      <c r="CK974" s="9"/>
      <c r="CL974" s="9"/>
      <c r="CM974" s="9"/>
      <c r="CN974" s="9"/>
      <c r="CO974" s="9"/>
      <c r="CP974" s="9"/>
      <c r="CQ974" s="9"/>
      <c r="CR974" s="9"/>
      <c r="CS974" s="9"/>
      <c r="CT974" s="9"/>
      <c r="CU974" s="9"/>
      <c r="CV974" s="9"/>
      <c r="CW974" s="9"/>
      <c r="CX974" s="9"/>
      <c r="CY974" s="9"/>
      <c r="CZ974" s="9"/>
      <c r="DA974" s="9"/>
      <c r="DB974" s="9"/>
      <c r="DC974" s="9"/>
      <c r="DD974" s="9"/>
      <c r="DE974" s="9"/>
      <c r="DF974" s="9"/>
      <c r="DG974" s="9"/>
    </row>
    <row r="975" ht="13.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  <c r="BK975" s="9"/>
      <c r="BL975" s="9"/>
      <c r="BM975" s="9"/>
      <c r="BN975" s="9"/>
      <c r="BO975" s="9"/>
      <c r="BP975" s="9"/>
      <c r="BQ975" s="9"/>
      <c r="BR975" s="9"/>
      <c r="BS975" s="9"/>
      <c r="BT975" s="9"/>
      <c r="BU975" s="9"/>
      <c r="BV975" s="9"/>
      <c r="BW975" s="9"/>
      <c r="BX975" s="9"/>
      <c r="BY975" s="9"/>
      <c r="BZ975" s="9"/>
      <c r="CA975" s="9"/>
      <c r="CB975" s="9"/>
      <c r="CC975" s="9"/>
      <c r="CD975" s="9"/>
      <c r="CE975" s="9"/>
      <c r="CF975" s="9"/>
      <c r="CG975" s="9"/>
      <c r="CH975" s="9"/>
      <c r="CI975" s="9"/>
      <c r="CJ975" s="9"/>
      <c r="CK975" s="9"/>
      <c r="CL975" s="9"/>
      <c r="CM975" s="9"/>
      <c r="CN975" s="9"/>
      <c r="CO975" s="9"/>
      <c r="CP975" s="9"/>
      <c r="CQ975" s="9"/>
      <c r="CR975" s="9"/>
      <c r="CS975" s="9"/>
      <c r="CT975" s="9"/>
      <c r="CU975" s="9"/>
      <c r="CV975" s="9"/>
      <c r="CW975" s="9"/>
      <c r="CX975" s="9"/>
      <c r="CY975" s="9"/>
      <c r="CZ975" s="9"/>
      <c r="DA975" s="9"/>
      <c r="DB975" s="9"/>
      <c r="DC975" s="9"/>
      <c r="DD975" s="9"/>
      <c r="DE975" s="9"/>
      <c r="DF975" s="9"/>
      <c r="DG975" s="9"/>
    </row>
    <row r="976" ht="13.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  <c r="BK976" s="9"/>
      <c r="BL976" s="9"/>
      <c r="BM976" s="9"/>
      <c r="BN976" s="9"/>
      <c r="BO976" s="9"/>
      <c r="BP976" s="9"/>
      <c r="BQ976" s="9"/>
      <c r="BR976" s="9"/>
      <c r="BS976" s="9"/>
      <c r="BT976" s="9"/>
      <c r="BU976" s="9"/>
      <c r="BV976" s="9"/>
      <c r="BW976" s="9"/>
      <c r="BX976" s="9"/>
      <c r="BY976" s="9"/>
      <c r="BZ976" s="9"/>
      <c r="CA976" s="9"/>
      <c r="CB976" s="9"/>
      <c r="CC976" s="9"/>
      <c r="CD976" s="9"/>
      <c r="CE976" s="9"/>
      <c r="CF976" s="9"/>
      <c r="CG976" s="9"/>
      <c r="CH976" s="9"/>
      <c r="CI976" s="9"/>
      <c r="CJ976" s="9"/>
      <c r="CK976" s="9"/>
      <c r="CL976" s="9"/>
      <c r="CM976" s="9"/>
      <c r="CN976" s="9"/>
      <c r="CO976" s="9"/>
      <c r="CP976" s="9"/>
      <c r="CQ976" s="9"/>
      <c r="CR976" s="9"/>
      <c r="CS976" s="9"/>
      <c r="CT976" s="9"/>
      <c r="CU976" s="9"/>
      <c r="CV976" s="9"/>
      <c r="CW976" s="9"/>
      <c r="CX976" s="9"/>
      <c r="CY976" s="9"/>
      <c r="CZ976" s="9"/>
      <c r="DA976" s="9"/>
      <c r="DB976" s="9"/>
      <c r="DC976" s="9"/>
      <c r="DD976" s="9"/>
      <c r="DE976" s="9"/>
      <c r="DF976" s="9"/>
      <c r="DG976" s="9"/>
    </row>
    <row r="977" ht="13.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  <c r="BK977" s="9"/>
      <c r="BL977" s="9"/>
      <c r="BM977" s="9"/>
      <c r="BN977" s="9"/>
      <c r="BO977" s="9"/>
      <c r="BP977" s="9"/>
      <c r="BQ977" s="9"/>
      <c r="BR977" s="9"/>
      <c r="BS977" s="9"/>
      <c r="BT977" s="9"/>
      <c r="BU977" s="9"/>
      <c r="BV977" s="9"/>
      <c r="BW977" s="9"/>
      <c r="BX977" s="9"/>
      <c r="BY977" s="9"/>
      <c r="BZ977" s="9"/>
      <c r="CA977" s="9"/>
      <c r="CB977" s="9"/>
      <c r="CC977" s="9"/>
      <c r="CD977" s="9"/>
      <c r="CE977" s="9"/>
      <c r="CF977" s="9"/>
      <c r="CG977" s="9"/>
      <c r="CH977" s="9"/>
      <c r="CI977" s="9"/>
      <c r="CJ977" s="9"/>
      <c r="CK977" s="9"/>
      <c r="CL977" s="9"/>
      <c r="CM977" s="9"/>
      <c r="CN977" s="9"/>
      <c r="CO977" s="9"/>
      <c r="CP977" s="9"/>
      <c r="CQ977" s="9"/>
      <c r="CR977" s="9"/>
      <c r="CS977" s="9"/>
      <c r="CT977" s="9"/>
      <c r="CU977" s="9"/>
      <c r="CV977" s="9"/>
      <c r="CW977" s="9"/>
      <c r="CX977" s="9"/>
      <c r="CY977" s="9"/>
      <c r="CZ977" s="9"/>
      <c r="DA977" s="9"/>
      <c r="DB977" s="9"/>
      <c r="DC977" s="9"/>
      <c r="DD977" s="9"/>
      <c r="DE977" s="9"/>
      <c r="DF977" s="9"/>
      <c r="DG977" s="9"/>
    </row>
    <row r="978" ht="13.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  <c r="BK978" s="9"/>
      <c r="BL978" s="9"/>
      <c r="BM978" s="9"/>
      <c r="BN978" s="9"/>
      <c r="BO978" s="9"/>
      <c r="BP978" s="9"/>
      <c r="BQ978" s="9"/>
      <c r="BR978" s="9"/>
      <c r="BS978" s="9"/>
      <c r="BT978" s="9"/>
      <c r="BU978" s="9"/>
      <c r="BV978" s="9"/>
      <c r="BW978" s="9"/>
      <c r="BX978" s="9"/>
      <c r="BY978" s="9"/>
      <c r="BZ978" s="9"/>
      <c r="CA978" s="9"/>
      <c r="CB978" s="9"/>
      <c r="CC978" s="9"/>
      <c r="CD978" s="9"/>
      <c r="CE978" s="9"/>
      <c r="CF978" s="9"/>
      <c r="CG978" s="9"/>
      <c r="CH978" s="9"/>
      <c r="CI978" s="9"/>
      <c r="CJ978" s="9"/>
      <c r="CK978" s="9"/>
      <c r="CL978" s="9"/>
      <c r="CM978" s="9"/>
      <c r="CN978" s="9"/>
      <c r="CO978" s="9"/>
      <c r="CP978" s="9"/>
      <c r="CQ978" s="9"/>
      <c r="CR978" s="9"/>
      <c r="CS978" s="9"/>
      <c r="CT978" s="9"/>
      <c r="CU978" s="9"/>
      <c r="CV978" s="9"/>
      <c r="CW978" s="9"/>
      <c r="CX978" s="9"/>
      <c r="CY978" s="9"/>
      <c r="CZ978" s="9"/>
      <c r="DA978" s="9"/>
      <c r="DB978" s="9"/>
      <c r="DC978" s="9"/>
      <c r="DD978" s="9"/>
      <c r="DE978" s="9"/>
      <c r="DF978" s="9"/>
      <c r="DG978" s="9"/>
    </row>
    <row r="979" ht="13.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  <c r="BG979" s="9"/>
      <c r="BH979" s="9"/>
      <c r="BI979" s="9"/>
      <c r="BJ979" s="9"/>
      <c r="BK979" s="9"/>
      <c r="BL979" s="9"/>
      <c r="BM979" s="9"/>
      <c r="BN979" s="9"/>
      <c r="BO979" s="9"/>
      <c r="BP979" s="9"/>
      <c r="BQ979" s="9"/>
      <c r="BR979" s="9"/>
      <c r="BS979" s="9"/>
      <c r="BT979" s="9"/>
      <c r="BU979" s="9"/>
      <c r="BV979" s="9"/>
      <c r="BW979" s="9"/>
      <c r="BX979" s="9"/>
      <c r="BY979" s="9"/>
      <c r="BZ979" s="9"/>
      <c r="CA979" s="9"/>
      <c r="CB979" s="9"/>
      <c r="CC979" s="9"/>
      <c r="CD979" s="9"/>
      <c r="CE979" s="9"/>
      <c r="CF979" s="9"/>
      <c r="CG979" s="9"/>
      <c r="CH979" s="9"/>
      <c r="CI979" s="9"/>
      <c r="CJ979" s="9"/>
      <c r="CK979" s="9"/>
      <c r="CL979" s="9"/>
      <c r="CM979" s="9"/>
      <c r="CN979" s="9"/>
      <c r="CO979" s="9"/>
      <c r="CP979" s="9"/>
      <c r="CQ979" s="9"/>
      <c r="CR979" s="9"/>
      <c r="CS979" s="9"/>
      <c r="CT979" s="9"/>
      <c r="CU979" s="9"/>
      <c r="CV979" s="9"/>
      <c r="CW979" s="9"/>
      <c r="CX979" s="9"/>
      <c r="CY979" s="9"/>
      <c r="CZ979" s="9"/>
      <c r="DA979" s="9"/>
      <c r="DB979" s="9"/>
      <c r="DC979" s="9"/>
      <c r="DD979" s="9"/>
      <c r="DE979" s="9"/>
      <c r="DF979" s="9"/>
      <c r="DG979" s="9"/>
    </row>
    <row r="980" ht="13.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  <c r="BG980" s="9"/>
      <c r="BH980" s="9"/>
      <c r="BI980" s="9"/>
      <c r="BJ980" s="9"/>
      <c r="BK980" s="9"/>
      <c r="BL980" s="9"/>
      <c r="BM980" s="9"/>
      <c r="BN980" s="9"/>
      <c r="BO980" s="9"/>
      <c r="BP980" s="9"/>
      <c r="BQ980" s="9"/>
      <c r="BR980" s="9"/>
      <c r="BS980" s="9"/>
      <c r="BT980" s="9"/>
      <c r="BU980" s="9"/>
      <c r="BV980" s="9"/>
      <c r="BW980" s="9"/>
      <c r="BX980" s="9"/>
      <c r="BY980" s="9"/>
      <c r="BZ980" s="9"/>
      <c r="CA980" s="9"/>
      <c r="CB980" s="9"/>
      <c r="CC980" s="9"/>
      <c r="CD980" s="9"/>
      <c r="CE980" s="9"/>
      <c r="CF980" s="9"/>
      <c r="CG980" s="9"/>
      <c r="CH980" s="9"/>
      <c r="CI980" s="9"/>
      <c r="CJ980" s="9"/>
      <c r="CK980" s="9"/>
      <c r="CL980" s="9"/>
      <c r="CM980" s="9"/>
      <c r="CN980" s="9"/>
      <c r="CO980" s="9"/>
      <c r="CP980" s="9"/>
      <c r="CQ980" s="9"/>
      <c r="CR980" s="9"/>
      <c r="CS980" s="9"/>
      <c r="CT980" s="9"/>
      <c r="CU980" s="9"/>
      <c r="CV980" s="9"/>
      <c r="CW980" s="9"/>
      <c r="CX980" s="9"/>
      <c r="CY980" s="9"/>
      <c r="CZ980" s="9"/>
      <c r="DA980" s="9"/>
      <c r="DB980" s="9"/>
      <c r="DC980" s="9"/>
      <c r="DD980" s="9"/>
      <c r="DE980" s="9"/>
      <c r="DF980" s="9"/>
      <c r="DG980" s="9"/>
    </row>
    <row r="981" ht="13.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  <c r="BK981" s="9"/>
      <c r="BL981" s="9"/>
      <c r="BM981" s="9"/>
      <c r="BN981" s="9"/>
      <c r="BO981" s="9"/>
      <c r="BP981" s="9"/>
      <c r="BQ981" s="9"/>
      <c r="BR981" s="9"/>
      <c r="BS981" s="9"/>
      <c r="BT981" s="9"/>
      <c r="BU981" s="9"/>
      <c r="BV981" s="9"/>
      <c r="BW981" s="9"/>
      <c r="BX981" s="9"/>
      <c r="BY981" s="9"/>
      <c r="BZ981" s="9"/>
      <c r="CA981" s="9"/>
      <c r="CB981" s="9"/>
      <c r="CC981" s="9"/>
      <c r="CD981" s="9"/>
      <c r="CE981" s="9"/>
      <c r="CF981" s="9"/>
      <c r="CG981" s="9"/>
      <c r="CH981" s="9"/>
      <c r="CI981" s="9"/>
      <c r="CJ981" s="9"/>
      <c r="CK981" s="9"/>
      <c r="CL981" s="9"/>
      <c r="CM981" s="9"/>
      <c r="CN981" s="9"/>
      <c r="CO981" s="9"/>
      <c r="CP981" s="9"/>
      <c r="CQ981" s="9"/>
      <c r="CR981" s="9"/>
      <c r="CS981" s="9"/>
      <c r="CT981" s="9"/>
      <c r="CU981" s="9"/>
      <c r="CV981" s="9"/>
      <c r="CW981" s="9"/>
      <c r="CX981" s="9"/>
      <c r="CY981" s="9"/>
      <c r="CZ981" s="9"/>
      <c r="DA981" s="9"/>
      <c r="DB981" s="9"/>
      <c r="DC981" s="9"/>
      <c r="DD981" s="9"/>
      <c r="DE981" s="9"/>
      <c r="DF981" s="9"/>
      <c r="DG981" s="9"/>
    </row>
    <row r="982" ht="13.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  <c r="BK982" s="9"/>
      <c r="BL982" s="9"/>
      <c r="BM982" s="9"/>
      <c r="BN982" s="9"/>
      <c r="BO982" s="9"/>
      <c r="BP982" s="9"/>
      <c r="BQ982" s="9"/>
      <c r="BR982" s="9"/>
      <c r="BS982" s="9"/>
      <c r="BT982" s="9"/>
      <c r="BU982" s="9"/>
      <c r="BV982" s="9"/>
      <c r="BW982" s="9"/>
      <c r="BX982" s="9"/>
      <c r="BY982" s="9"/>
      <c r="BZ982" s="9"/>
      <c r="CA982" s="9"/>
      <c r="CB982" s="9"/>
      <c r="CC982" s="9"/>
      <c r="CD982" s="9"/>
      <c r="CE982" s="9"/>
      <c r="CF982" s="9"/>
      <c r="CG982" s="9"/>
      <c r="CH982" s="9"/>
      <c r="CI982" s="9"/>
      <c r="CJ982" s="9"/>
      <c r="CK982" s="9"/>
      <c r="CL982" s="9"/>
      <c r="CM982" s="9"/>
      <c r="CN982" s="9"/>
      <c r="CO982" s="9"/>
      <c r="CP982" s="9"/>
      <c r="CQ982" s="9"/>
      <c r="CR982" s="9"/>
      <c r="CS982" s="9"/>
      <c r="CT982" s="9"/>
      <c r="CU982" s="9"/>
      <c r="CV982" s="9"/>
      <c r="CW982" s="9"/>
      <c r="CX982" s="9"/>
      <c r="CY982" s="9"/>
      <c r="CZ982" s="9"/>
      <c r="DA982" s="9"/>
      <c r="DB982" s="9"/>
      <c r="DC982" s="9"/>
      <c r="DD982" s="9"/>
      <c r="DE982" s="9"/>
      <c r="DF982" s="9"/>
      <c r="DG982" s="9"/>
    </row>
    <row r="983" ht="13.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  <c r="BK983" s="9"/>
      <c r="BL983" s="9"/>
      <c r="BM983" s="9"/>
      <c r="BN983" s="9"/>
      <c r="BO983" s="9"/>
      <c r="BP983" s="9"/>
      <c r="BQ983" s="9"/>
      <c r="BR983" s="9"/>
      <c r="BS983" s="9"/>
      <c r="BT983" s="9"/>
      <c r="BU983" s="9"/>
      <c r="BV983" s="9"/>
      <c r="BW983" s="9"/>
      <c r="BX983" s="9"/>
      <c r="BY983" s="9"/>
      <c r="BZ983" s="9"/>
      <c r="CA983" s="9"/>
      <c r="CB983" s="9"/>
      <c r="CC983" s="9"/>
      <c r="CD983" s="9"/>
      <c r="CE983" s="9"/>
      <c r="CF983" s="9"/>
      <c r="CG983" s="9"/>
      <c r="CH983" s="9"/>
      <c r="CI983" s="9"/>
      <c r="CJ983" s="9"/>
      <c r="CK983" s="9"/>
      <c r="CL983" s="9"/>
      <c r="CM983" s="9"/>
      <c r="CN983" s="9"/>
      <c r="CO983" s="9"/>
      <c r="CP983" s="9"/>
      <c r="CQ983" s="9"/>
      <c r="CR983" s="9"/>
      <c r="CS983" s="9"/>
      <c r="CT983" s="9"/>
      <c r="CU983" s="9"/>
      <c r="CV983" s="9"/>
      <c r="CW983" s="9"/>
      <c r="CX983" s="9"/>
      <c r="CY983" s="9"/>
      <c r="CZ983" s="9"/>
      <c r="DA983" s="9"/>
      <c r="DB983" s="9"/>
      <c r="DC983" s="9"/>
      <c r="DD983" s="9"/>
      <c r="DE983" s="9"/>
      <c r="DF983" s="9"/>
      <c r="DG983" s="9"/>
    </row>
    <row r="984" ht="13.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  <c r="BK984" s="9"/>
      <c r="BL984" s="9"/>
      <c r="BM984" s="9"/>
      <c r="BN984" s="9"/>
      <c r="BO984" s="9"/>
      <c r="BP984" s="9"/>
      <c r="BQ984" s="9"/>
      <c r="BR984" s="9"/>
      <c r="BS984" s="9"/>
      <c r="BT984" s="9"/>
      <c r="BU984" s="9"/>
      <c r="BV984" s="9"/>
      <c r="BW984" s="9"/>
      <c r="BX984" s="9"/>
      <c r="BY984" s="9"/>
      <c r="BZ984" s="9"/>
      <c r="CA984" s="9"/>
      <c r="CB984" s="9"/>
      <c r="CC984" s="9"/>
      <c r="CD984" s="9"/>
      <c r="CE984" s="9"/>
      <c r="CF984" s="9"/>
      <c r="CG984" s="9"/>
      <c r="CH984" s="9"/>
      <c r="CI984" s="9"/>
      <c r="CJ984" s="9"/>
      <c r="CK984" s="9"/>
      <c r="CL984" s="9"/>
      <c r="CM984" s="9"/>
      <c r="CN984" s="9"/>
      <c r="CO984" s="9"/>
      <c r="CP984" s="9"/>
      <c r="CQ984" s="9"/>
      <c r="CR984" s="9"/>
      <c r="CS984" s="9"/>
      <c r="CT984" s="9"/>
      <c r="CU984" s="9"/>
      <c r="CV984" s="9"/>
      <c r="CW984" s="9"/>
      <c r="CX984" s="9"/>
      <c r="CY984" s="9"/>
      <c r="CZ984" s="9"/>
      <c r="DA984" s="9"/>
      <c r="DB984" s="9"/>
      <c r="DC984" s="9"/>
      <c r="DD984" s="9"/>
      <c r="DE984" s="9"/>
      <c r="DF984" s="9"/>
      <c r="DG984" s="9"/>
    </row>
    <row r="985" ht="13.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  <c r="BG985" s="9"/>
      <c r="BH985" s="9"/>
      <c r="BI985" s="9"/>
      <c r="BJ985" s="9"/>
      <c r="BK985" s="9"/>
      <c r="BL985" s="9"/>
      <c r="BM985" s="9"/>
      <c r="BN985" s="9"/>
      <c r="BO985" s="9"/>
      <c r="BP985" s="9"/>
      <c r="BQ985" s="9"/>
      <c r="BR985" s="9"/>
      <c r="BS985" s="9"/>
      <c r="BT985" s="9"/>
      <c r="BU985" s="9"/>
      <c r="BV985" s="9"/>
      <c r="BW985" s="9"/>
      <c r="BX985" s="9"/>
      <c r="BY985" s="9"/>
      <c r="BZ985" s="9"/>
      <c r="CA985" s="9"/>
      <c r="CB985" s="9"/>
      <c r="CC985" s="9"/>
      <c r="CD985" s="9"/>
      <c r="CE985" s="9"/>
      <c r="CF985" s="9"/>
      <c r="CG985" s="9"/>
      <c r="CH985" s="9"/>
      <c r="CI985" s="9"/>
      <c r="CJ985" s="9"/>
      <c r="CK985" s="9"/>
      <c r="CL985" s="9"/>
      <c r="CM985" s="9"/>
      <c r="CN985" s="9"/>
      <c r="CO985" s="9"/>
      <c r="CP985" s="9"/>
      <c r="CQ985" s="9"/>
      <c r="CR985" s="9"/>
      <c r="CS985" s="9"/>
      <c r="CT985" s="9"/>
      <c r="CU985" s="9"/>
      <c r="CV985" s="9"/>
      <c r="CW985" s="9"/>
      <c r="CX985" s="9"/>
      <c r="CY985" s="9"/>
      <c r="CZ985" s="9"/>
      <c r="DA985" s="9"/>
      <c r="DB985" s="9"/>
      <c r="DC985" s="9"/>
      <c r="DD985" s="9"/>
      <c r="DE985" s="9"/>
      <c r="DF985" s="9"/>
      <c r="DG985" s="9"/>
    </row>
    <row r="986" ht="13.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  <c r="BG986" s="9"/>
      <c r="BH986" s="9"/>
      <c r="BI986" s="9"/>
      <c r="BJ986" s="9"/>
      <c r="BK986" s="9"/>
      <c r="BL986" s="9"/>
      <c r="BM986" s="9"/>
      <c r="BN986" s="9"/>
      <c r="BO986" s="9"/>
      <c r="BP986" s="9"/>
      <c r="BQ986" s="9"/>
      <c r="BR986" s="9"/>
      <c r="BS986" s="9"/>
      <c r="BT986" s="9"/>
      <c r="BU986" s="9"/>
      <c r="BV986" s="9"/>
      <c r="BW986" s="9"/>
      <c r="BX986" s="9"/>
      <c r="BY986" s="9"/>
      <c r="BZ986" s="9"/>
      <c r="CA986" s="9"/>
      <c r="CB986" s="9"/>
      <c r="CC986" s="9"/>
      <c r="CD986" s="9"/>
      <c r="CE986" s="9"/>
      <c r="CF986" s="9"/>
      <c r="CG986" s="9"/>
      <c r="CH986" s="9"/>
      <c r="CI986" s="9"/>
      <c r="CJ986" s="9"/>
      <c r="CK986" s="9"/>
      <c r="CL986" s="9"/>
      <c r="CM986" s="9"/>
      <c r="CN986" s="9"/>
      <c r="CO986" s="9"/>
      <c r="CP986" s="9"/>
      <c r="CQ986" s="9"/>
      <c r="CR986" s="9"/>
      <c r="CS986" s="9"/>
      <c r="CT986" s="9"/>
      <c r="CU986" s="9"/>
      <c r="CV986" s="9"/>
      <c r="CW986" s="9"/>
      <c r="CX986" s="9"/>
      <c r="CY986" s="9"/>
      <c r="CZ986" s="9"/>
      <c r="DA986" s="9"/>
      <c r="DB986" s="9"/>
      <c r="DC986" s="9"/>
      <c r="DD986" s="9"/>
      <c r="DE986" s="9"/>
      <c r="DF986" s="9"/>
      <c r="DG986" s="9"/>
    </row>
    <row r="987" ht="13.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  <c r="BG987" s="9"/>
      <c r="BH987" s="9"/>
      <c r="BI987" s="9"/>
      <c r="BJ987" s="9"/>
      <c r="BK987" s="9"/>
      <c r="BL987" s="9"/>
      <c r="BM987" s="9"/>
      <c r="BN987" s="9"/>
      <c r="BO987" s="9"/>
      <c r="BP987" s="9"/>
      <c r="BQ987" s="9"/>
      <c r="BR987" s="9"/>
      <c r="BS987" s="9"/>
      <c r="BT987" s="9"/>
      <c r="BU987" s="9"/>
      <c r="BV987" s="9"/>
      <c r="BW987" s="9"/>
      <c r="BX987" s="9"/>
      <c r="BY987" s="9"/>
      <c r="BZ987" s="9"/>
      <c r="CA987" s="9"/>
      <c r="CB987" s="9"/>
      <c r="CC987" s="9"/>
      <c r="CD987" s="9"/>
      <c r="CE987" s="9"/>
      <c r="CF987" s="9"/>
      <c r="CG987" s="9"/>
      <c r="CH987" s="9"/>
      <c r="CI987" s="9"/>
      <c r="CJ987" s="9"/>
      <c r="CK987" s="9"/>
      <c r="CL987" s="9"/>
      <c r="CM987" s="9"/>
      <c r="CN987" s="9"/>
      <c r="CO987" s="9"/>
      <c r="CP987" s="9"/>
      <c r="CQ987" s="9"/>
      <c r="CR987" s="9"/>
      <c r="CS987" s="9"/>
      <c r="CT987" s="9"/>
      <c r="CU987" s="9"/>
      <c r="CV987" s="9"/>
      <c r="CW987" s="9"/>
      <c r="CX987" s="9"/>
      <c r="CY987" s="9"/>
      <c r="CZ987" s="9"/>
      <c r="DA987" s="9"/>
      <c r="DB987" s="9"/>
      <c r="DC987" s="9"/>
      <c r="DD987" s="9"/>
      <c r="DE987" s="9"/>
      <c r="DF987" s="9"/>
      <c r="DG987" s="9"/>
    </row>
    <row r="988" ht="13.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  <c r="BG988" s="9"/>
      <c r="BH988" s="9"/>
      <c r="BI988" s="9"/>
      <c r="BJ988" s="9"/>
      <c r="BK988" s="9"/>
      <c r="BL988" s="9"/>
      <c r="BM988" s="9"/>
      <c r="BN988" s="9"/>
      <c r="BO988" s="9"/>
      <c r="BP988" s="9"/>
      <c r="BQ988" s="9"/>
      <c r="BR988" s="9"/>
      <c r="BS988" s="9"/>
      <c r="BT988" s="9"/>
      <c r="BU988" s="9"/>
      <c r="BV988" s="9"/>
      <c r="BW988" s="9"/>
      <c r="BX988" s="9"/>
      <c r="BY988" s="9"/>
      <c r="BZ988" s="9"/>
      <c r="CA988" s="9"/>
      <c r="CB988" s="9"/>
      <c r="CC988" s="9"/>
      <c r="CD988" s="9"/>
      <c r="CE988" s="9"/>
      <c r="CF988" s="9"/>
      <c r="CG988" s="9"/>
      <c r="CH988" s="9"/>
      <c r="CI988" s="9"/>
      <c r="CJ988" s="9"/>
      <c r="CK988" s="9"/>
      <c r="CL988" s="9"/>
      <c r="CM988" s="9"/>
      <c r="CN988" s="9"/>
      <c r="CO988" s="9"/>
      <c r="CP988" s="9"/>
      <c r="CQ988" s="9"/>
      <c r="CR988" s="9"/>
      <c r="CS988" s="9"/>
      <c r="CT988" s="9"/>
      <c r="CU988" s="9"/>
      <c r="CV988" s="9"/>
      <c r="CW988" s="9"/>
      <c r="CX988" s="9"/>
      <c r="CY988" s="9"/>
      <c r="CZ988" s="9"/>
      <c r="DA988" s="9"/>
      <c r="DB988" s="9"/>
      <c r="DC988" s="9"/>
      <c r="DD988" s="9"/>
      <c r="DE988" s="9"/>
      <c r="DF988" s="9"/>
      <c r="DG988" s="9"/>
    </row>
    <row r="989" ht="13.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  <c r="BG989" s="9"/>
      <c r="BH989" s="9"/>
      <c r="BI989" s="9"/>
      <c r="BJ989" s="9"/>
      <c r="BK989" s="9"/>
      <c r="BL989" s="9"/>
      <c r="BM989" s="9"/>
      <c r="BN989" s="9"/>
      <c r="BO989" s="9"/>
      <c r="BP989" s="9"/>
      <c r="BQ989" s="9"/>
      <c r="BR989" s="9"/>
      <c r="BS989" s="9"/>
      <c r="BT989" s="9"/>
      <c r="BU989" s="9"/>
      <c r="BV989" s="9"/>
      <c r="BW989" s="9"/>
      <c r="BX989" s="9"/>
      <c r="BY989" s="9"/>
      <c r="BZ989" s="9"/>
      <c r="CA989" s="9"/>
      <c r="CB989" s="9"/>
      <c r="CC989" s="9"/>
      <c r="CD989" s="9"/>
      <c r="CE989" s="9"/>
      <c r="CF989" s="9"/>
      <c r="CG989" s="9"/>
      <c r="CH989" s="9"/>
      <c r="CI989" s="9"/>
      <c r="CJ989" s="9"/>
      <c r="CK989" s="9"/>
      <c r="CL989" s="9"/>
      <c r="CM989" s="9"/>
      <c r="CN989" s="9"/>
      <c r="CO989" s="9"/>
      <c r="CP989" s="9"/>
      <c r="CQ989" s="9"/>
      <c r="CR989" s="9"/>
      <c r="CS989" s="9"/>
      <c r="CT989" s="9"/>
      <c r="CU989" s="9"/>
      <c r="CV989" s="9"/>
      <c r="CW989" s="9"/>
      <c r="CX989" s="9"/>
      <c r="CY989" s="9"/>
      <c r="CZ989" s="9"/>
      <c r="DA989" s="9"/>
      <c r="DB989" s="9"/>
      <c r="DC989" s="9"/>
      <c r="DD989" s="9"/>
      <c r="DE989" s="9"/>
      <c r="DF989" s="9"/>
      <c r="DG989" s="9"/>
    </row>
    <row r="990" ht="13.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  <c r="BG990" s="9"/>
      <c r="BH990" s="9"/>
      <c r="BI990" s="9"/>
      <c r="BJ990" s="9"/>
      <c r="BK990" s="9"/>
      <c r="BL990" s="9"/>
      <c r="BM990" s="9"/>
      <c r="BN990" s="9"/>
      <c r="BO990" s="9"/>
      <c r="BP990" s="9"/>
      <c r="BQ990" s="9"/>
      <c r="BR990" s="9"/>
      <c r="BS990" s="9"/>
      <c r="BT990" s="9"/>
      <c r="BU990" s="9"/>
      <c r="BV990" s="9"/>
      <c r="BW990" s="9"/>
      <c r="BX990" s="9"/>
      <c r="BY990" s="9"/>
      <c r="BZ990" s="9"/>
      <c r="CA990" s="9"/>
      <c r="CB990" s="9"/>
      <c r="CC990" s="9"/>
      <c r="CD990" s="9"/>
      <c r="CE990" s="9"/>
      <c r="CF990" s="9"/>
      <c r="CG990" s="9"/>
      <c r="CH990" s="9"/>
      <c r="CI990" s="9"/>
      <c r="CJ990" s="9"/>
      <c r="CK990" s="9"/>
      <c r="CL990" s="9"/>
      <c r="CM990" s="9"/>
      <c r="CN990" s="9"/>
      <c r="CO990" s="9"/>
      <c r="CP990" s="9"/>
      <c r="CQ990" s="9"/>
      <c r="CR990" s="9"/>
      <c r="CS990" s="9"/>
      <c r="CT990" s="9"/>
      <c r="CU990" s="9"/>
      <c r="CV990" s="9"/>
      <c r="CW990" s="9"/>
      <c r="CX990" s="9"/>
      <c r="CY990" s="9"/>
      <c r="CZ990" s="9"/>
      <c r="DA990" s="9"/>
      <c r="DB990" s="9"/>
      <c r="DC990" s="9"/>
      <c r="DD990" s="9"/>
      <c r="DE990" s="9"/>
      <c r="DF990" s="9"/>
      <c r="DG990" s="9"/>
    </row>
    <row r="991" ht="13.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  <c r="BG991" s="9"/>
      <c r="BH991" s="9"/>
      <c r="BI991" s="9"/>
      <c r="BJ991" s="9"/>
      <c r="BK991" s="9"/>
      <c r="BL991" s="9"/>
      <c r="BM991" s="9"/>
      <c r="BN991" s="9"/>
      <c r="BO991" s="9"/>
      <c r="BP991" s="9"/>
      <c r="BQ991" s="9"/>
      <c r="BR991" s="9"/>
      <c r="BS991" s="9"/>
      <c r="BT991" s="9"/>
      <c r="BU991" s="9"/>
      <c r="BV991" s="9"/>
      <c r="BW991" s="9"/>
      <c r="BX991" s="9"/>
      <c r="BY991" s="9"/>
      <c r="BZ991" s="9"/>
      <c r="CA991" s="9"/>
      <c r="CB991" s="9"/>
      <c r="CC991" s="9"/>
      <c r="CD991" s="9"/>
      <c r="CE991" s="9"/>
      <c r="CF991" s="9"/>
      <c r="CG991" s="9"/>
      <c r="CH991" s="9"/>
      <c r="CI991" s="9"/>
      <c r="CJ991" s="9"/>
      <c r="CK991" s="9"/>
      <c r="CL991" s="9"/>
      <c r="CM991" s="9"/>
      <c r="CN991" s="9"/>
      <c r="CO991" s="9"/>
      <c r="CP991" s="9"/>
      <c r="CQ991" s="9"/>
      <c r="CR991" s="9"/>
      <c r="CS991" s="9"/>
      <c r="CT991" s="9"/>
      <c r="CU991" s="9"/>
      <c r="CV991" s="9"/>
      <c r="CW991" s="9"/>
      <c r="CX991" s="9"/>
      <c r="CY991" s="9"/>
      <c r="CZ991" s="9"/>
      <c r="DA991" s="9"/>
      <c r="DB991" s="9"/>
      <c r="DC991" s="9"/>
      <c r="DD991" s="9"/>
      <c r="DE991" s="9"/>
      <c r="DF991" s="9"/>
      <c r="DG991" s="9"/>
    </row>
    <row r="992" ht="13.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  <c r="BG992" s="9"/>
      <c r="BH992" s="9"/>
      <c r="BI992" s="9"/>
      <c r="BJ992" s="9"/>
      <c r="BK992" s="9"/>
      <c r="BL992" s="9"/>
      <c r="BM992" s="9"/>
      <c r="BN992" s="9"/>
      <c r="BO992" s="9"/>
      <c r="BP992" s="9"/>
      <c r="BQ992" s="9"/>
      <c r="BR992" s="9"/>
      <c r="BS992" s="9"/>
      <c r="BT992" s="9"/>
      <c r="BU992" s="9"/>
      <c r="BV992" s="9"/>
      <c r="BW992" s="9"/>
      <c r="BX992" s="9"/>
      <c r="BY992" s="9"/>
      <c r="BZ992" s="9"/>
      <c r="CA992" s="9"/>
      <c r="CB992" s="9"/>
      <c r="CC992" s="9"/>
      <c r="CD992" s="9"/>
      <c r="CE992" s="9"/>
      <c r="CF992" s="9"/>
      <c r="CG992" s="9"/>
      <c r="CH992" s="9"/>
      <c r="CI992" s="9"/>
      <c r="CJ992" s="9"/>
      <c r="CK992" s="9"/>
      <c r="CL992" s="9"/>
      <c r="CM992" s="9"/>
      <c r="CN992" s="9"/>
      <c r="CO992" s="9"/>
      <c r="CP992" s="9"/>
      <c r="CQ992" s="9"/>
      <c r="CR992" s="9"/>
      <c r="CS992" s="9"/>
      <c r="CT992" s="9"/>
      <c r="CU992" s="9"/>
      <c r="CV992" s="9"/>
      <c r="CW992" s="9"/>
      <c r="CX992" s="9"/>
      <c r="CY992" s="9"/>
      <c r="CZ992" s="9"/>
      <c r="DA992" s="9"/>
      <c r="DB992" s="9"/>
      <c r="DC992" s="9"/>
      <c r="DD992" s="9"/>
      <c r="DE992" s="9"/>
      <c r="DF992" s="9"/>
      <c r="DG992" s="9"/>
    </row>
    <row r="993" ht="13.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  <c r="BK993" s="9"/>
      <c r="BL993" s="9"/>
      <c r="BM993" s="9"/>
      <c r="BN993" s="9"/>
      <c r="BO993" s="9"/>
      <c r="BP993" s="9"/>
      <c r="BQ993" s="9"/>
      <c r="BR993" s="9"/>
      <c r="BS993" s="9"/>
      <c r="BT993" s="9"/>
      <c r="BU993" s="9"/>
      <c r="BV993" s="9"/>
      <c r="BW993" s="9"/>
      <c r="BX993" s="9"/>
      <c r="BY993" s="9"/>
      <c r="BZ993" s="9"/>
      <c r="CA993" s="9"/>
      <c r="CB993" s="9"/>
      <c r="CC993" s="9"/>
      <c r="CD993" s="9"/>
      <c r="CE993" s="9"/>
      <c r="CF993" s="9"/>
      <c r="CG993" s="9"/>
      <c r="CH993" s="9"/>
      <c r="CI993" s="9"/>
      <c r="CJ993" s="9"/>
      <c r="CK993" s="9"/>
      <c r="CL993" s="9"/>
      <c r="CM993" s="9"/>
      <c r="CN993" s="9"/>
      <c r="CO993" s="9"/>
      <c r="CP993" s="9"/>
      <c r="CQ993" s="9"/>
      <c r="CR993" s="9"/>
      <c r="CS993" s="9"/>
      <c r="CT993" s="9"/>
      <c r="CU993" s="9"/>
      <c r="CV993" s="9"/>
      <c r="CW993" s="9"/>
      <c r="CX993" s="9"/>
      <c r="CY993" s="9"/>
      <c r="CZ993" s="9"/>
      <c r="DA993" s="9"/>
      <c r="DB993" s="9"/>
      <c r="DC993" s="9"/>
      <c r="DD993" s="9"/>
      <c r="DE993" s="9"/>
      <c r="DF993" s="9"/>
      <c r="DG993" s="9"/>
    </row>
    <row r="994" ht="13.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  <c r="BK994" s="9"/>
      <c r="BL994" s="9"/>
      <c r="BM994" s="9"/>
      <c r="BN994" s="9"/>
      <c r="BO994" s="9"/>
      <c r="BP994" s="9"/>
      <c r="BQ994" s="9"/>
      <c r="BR994" s="9"/>
      <c r="BS994" s="9"/>
      <c r="BT994" s="9"/>
      <c r="BU994" s="9"/>
      <c r="BV994" s="9"/>
      <c r="BW994" s="9"/>
      <c r="BX994" s="9"/>
      <c r="BY994" s="9"/>
      <c r="BZ994" s="9"/>
      <c r="CA994" s="9"/>
      <c r="CB994" s="9"/>
      <c r="CC994" s="9"/>
      <c r="CD994" s="9"/>
      <c r="CE994" s="9"/>
      <c r="CF994" s="9"/>
      <c r="CG994" s="9"/>
      <c r="CH994" s="9"/>
      <c r="CI994" s="9"/>
      <c r="CJ994" s="9"/>
      <c r="CK994" s="9"/>
      <c r="CL994" s="9"/>
      <c r="CM994" s="9"/>
      <c r="CN994" s="9"/>
      <c r="CO994" s="9"/>
      <c r="CP994" s="9"/>
      <c r="CQ994" s="9"/>
      <c r="CR994" s="9"/>
      <c r="CS994" s="9"/>
      <c r="CT994" s="9"/>
      <c r="CU994" s="9"/>
      <c r="CV994" s="9"/>
      <c r="CW994" s="9"/>
      <c r="CX994" s="9"/>
      <c r="CY994" s="9"/>
      <c r="CZ994" s="9"/>
      <c r="DA994" s="9"/>
      <c r="DB994" s="9"/>
      <c r="DC994" s="9"/>
      <c r="DD994" s="9"/>
      <c r="DE994" s="9"/>
      <c r="DF994" s="9"/>
      <c r="DG994" s="9"/>
    </row>
    <row r="995" ht="13.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  <c r="BG995" s="9"/>
      <c r="BH995" s="9"/>
      <c r="BI995" s="9"/>
      <c r="BJ995" s="9"/>
      <c r="BK995" s="9"/>
      <c r="BL995" s="9"/>
      <c r="BM995" s="9"/>
      <c r="BN995" s="9"/>
      <c r="BO995" s="9"/>
      <c r="BP995" s="9"/>
      <c r="BQ995" s="9"/>
      <c r="BR995" s="9"/>
      <c r="BS995" s="9"/>
      <c r="BT995" s="9"/>
      <c r="BU995" s="9"/>
      <c r="BV995" s="9"/>
      <c r="BW995" s="9"/>
      <c r="BX995" s="9"/>
      <c r="BY995" s="9"/>
      <c r="BZ995" s="9"/>
      <c r="CA995" s="9"/>
      <c r="CB995" s="9"/>
      <c r="CC995" s="9"/>
      <c r="CD995" s="9"/>
      <c r="CE995" s="9"/>
      <c r="CF995" s="9"/>
      <c r="CG995" s="9"/>
      <c r="CH995" s="9"/>
      <c r="CI995" s="9"/>
      <c r="CJ995" s="9"/>
      <c r="CK995" s="9"/>
      <c r="CL995" s="9"/>
      <c r="CM995" s="9"/>
      <c r="CN995" s="9"/>
      <c r="CO995" s="9"/>
      <c r="CP995" s="9"/>
      <c r="CQ995" s="9"/>
      <c r="CR995" s="9"/>
      <c r="CS995" s="9"/>
      <c r="CT995" s="9"/>
      <c r="CU995" s="9"/>
      <c r="CV995" s="9"/>
      <c r="CW995" s="9"/>
      <c r="CX995" s="9"/>
      <c r="CY995" s="9"/>
      <c r="CZ995" s="9"/>
      <c r="DA995" s="9"/>
      <c r="DB995" s="9"/>
      <c r="DC995" s="9"/>
      <c r="DD995" s="9"/>
      <c r="DE995" s="9"/>
      <c r="DF995" s="9"/>
      <c r="DG995" s="9"/>
    </row>
    <row r="996" ht="13.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  <c r="BB996" s="9"/>
      <c r="BC996" s="9"/>
      <c r="BD996" s="9"/>
      <c r="BE996" s="9"/>
      <c r="BF996" s="9"/>
      <c r="BG996" s="9"/>
      <c r="BH996" s="9"/>
      <c r="BI996" s="9"/>
      <c r="BJ996" s="9"/>
      <c r="BK996" s="9"/>
      <c r="BL996" s="9"/>
      <c r="BM996" s="9"/>
      <c r="BN996" s="9"/>
      <c r="BO996" s="9"/>
      <c r="BP996" s="9"/>
      <c r="BQ996" s="9"/>
      <c r="BR996" s="9"/>
      <c r="BS996" s="9"/>
      <c r="BT996" s="9"/>
      <c r="BU996" s="9"/>
      <c r="BV996" s="9"/>
      <c r="BW996" s="9"/>
      <c r="BX996" s="9"/>
      <c r="BY996" s="9"/>
      <c r="BZ996" s="9"/>
      <c r="CA996" s="9"/>
      <c r="CB996" s="9"/>
      <c r="CC996" s="9"/>
      <c r="CD996" s="9"/>
      <c r="CE996" s="9"/>
      <c r="CF996" s="9"/>
      <c r="CG996" s="9"/>
      <c r="CH996" s="9"/>
      <c r="CI996" s="9"/>
      <c r="CJ996" s="9"/>
      <c r="CK996" s="9"/>
      <c r="CL996" s="9"/>
      <c r="CM996" s="9"/>
      <c r="CN996" s="9"/>
      <c r="CO996" s="9"/>
      <c r="CP996" s="9"/>
      <c r="CQ996" s="9"/>
      <c r="CR996" s="9"/>
      <c r="CS996" s="9"/>
      <c r="CT996" s="9"/>
      <c r="CU996" s="9"/>
      <c r="CV996" s="9"/>
      <c r="CW996" s="9"/>
      <c r="CX996" s="9"/>
      <c r="CY996" s="9"/>
      <c r="CZ996" s="9"/>
      <c r="DA996" s="9"/>
      <c r="DB996" s="9"/>
      <c r="DC996" s="9"/>
      <c r="DD996" s="9"/>
      <c r="DE996" s="9"/>
      <c r="DF996" s="9"/>
      <c r="DG996" s="9"/>
    </row>
    <row r="997" ht="13.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  <c r="BB997" s="9"/>
      <c r="BC997" s="9"/>
      <c r="BD997" s="9"/>
      <c r="BE997" s="9"/>
      <c r="BF997" s="9"/>
      <c r="BG997" s="9"/>
      <c r="BH997" s="9"/>
      <c r="BI997" s="9"/>
      <c r="BJ997" s="9"/>
      <c r="BK997" s="9"/>
      <c r="BL997" s="9"/>
      <c r="BM997" s="9"/>
      <c r="BN997" s="9"/>
      <c r="BO997" s="9"/>
      <c r="BP997" s="9"/>
      <c r="BQ997" s="9"/>
      <c r="BR997" s="9"/>
      <c r="BS997" s="9"/>
      <c r="BT997" s="9"/>
      <c r="BU997" s="9"/>
      <c r="BV997" s="9"/>
      <c r="BW997" s="9"/>
      <c r="BX997" s="9"/>
      <c r="BY997" s="9"/>
      <c r="BZ997" s="9"/>
      <c r="CA997" s="9"/>
      <c r="CB997" s="9"/>
      <c r="CC997" s="9"/>
      <c r="CD997" s="9"/>
      <c r="CE997" s="9"/>
      <c r="CF997" s="9"/>
      <c r="CG997" s="9"/>
      <c r="CH997" s="9"/>
      <c r="CI997" s="9"/>
      <c r="CJ997" s="9"/>
      <c r="CK997" s="9"/>
      <c r="CL997" s="9"/>
      <c r="CM997" s="9"/>
      <c r="CN997" s="9"/>
      <c r="CO997" s="9"/>
      <c r="CP997" s="9"/>
      <c r="CQ997" s="9"/>
      <c r="CR997" s="9"/>
      <c r="CS997" s="9"/>
      <c r="CT997" s="9"/>
      <c r="CU997" s="9"/>
      <c r="CV997" s="9"/>
      <c r="CW997" s="9"/>
      <c r="CX997" s="9"/>
      <c r="CY997" s="9"/>
      <c r="CZ997" s="9"/>
      <c r="DA997" s="9"/>
      <c r="DB997" s="9"/>
      <c r="DC997" s="9"/>
      <c r="DD997" s="9"/>
      <c r="DE997" s="9"/>
      <c r="DF997" s="9"/>
      <c r="DG997" s="9"/>
    </row>
    <row r="998" ht="13.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  <c r="BB998" s="9"/>
      <c r="BC998" s="9"/>
      <c r="BD998" s="9"/>
      <c r="BE998" s="9"/>
      <c r="BF998" s="9"/>
      <c r="BG998" s="9"/>
      <c r="BH998" s="9"/>
      <c r="BI998" s="9"/>
      <c r="BJ998" s="9"/>
      <c r="BK998" s="9"/>
      <c r="BL998" s="9"/>
      <c r="BM998" s="9"/>
      <c r="BN998" s="9"/>
      <c r="BO998" s="9"/>
      <c r="BP998" s="9"/>
      <c r="BQ998" s="9"/>
      <c r="BR998" s="9"/>
      <c r="BS998" s="9"/>
      <c r="BT998" s="9"/>
      <c r="BU998" s="9"/>
      <c r="BV998" s="9"/>
      <c r="BW998" s="9"/>
      <c r="BX998" s="9"/>
      <c r="BY998" s="9"/>
      <c r="BZ998" s="9"/>
      <c r="CA998" s="9"/>
      <c r="CB998" s="9"/>
      <c r="CC998" s="9"/>
      <c r="CD998" s="9"/>
      <c r="CE998" s="9"/>
      <c r="CF998" s="9"/>
      <c r="CG998" s="9"/>
      <c r="CH998" s="9"/>
      <c r="CI998" s="9"/>
      <c r="CJ998" s="9"/>
      <c r="CK998" s="9"/>
      <c r="CL998" s="9"/>
      <c r="CM998" s="9"/>
      <c r="CN998" s="9"/>
      <c r="CO998" s="9"/>
      <c r="CP998" s="9"/>
      <c r="CQ998" s="9"/>
      <c r="CR998" s="9"/>
      <c r="CS998" s="9"/>
      <c r="CT998" s="9"/>
      <c r="CU998" s="9"/>
      <c r="CV998" s="9"/>
      <c r="CW998" s="9"/>
      <c r="CX998" s="9"/>
      <c r="CY998" s="9"/>
      <c r="CZ998" s="9"/>
      <c r="DA998" s="9"/>
      <c r="DB998" s="9"/>
      <c r="DC998" s="9"/>
      <c r="DD998" s="9"/>
      <c r="DE998" s="9"/>
      <c r="DF998" s="9"/>
      <c r="DG998" s="9"/>
    </row>
    <row r="999" ht="13.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  <c r="BB999" s="9"/>
      <c r="BC999" s="9"/>
      <c r="BD999" s="9"/>
      <c r="BE999" s="9"/>
      <c r="BF999" s="9"/>
      <c r="BG999" s="9"/>
      <c r="BH999" s="9"/>
      <c r="BI999" s="9"/>
      <c r="BJ999" s="9"/>
      <c r="BK999" s="9"/>
      <c r="BL999" s="9"/>
      <c r="BM999" s="9"/>
      <c r="BN999" s="9"/>
      <c r="BO999" s="9"/>
      <c r="BP999" s="9"/>
      <c r="BQ999" s="9"/>
      <c r="BR999" s="9"/>
      <c r="BS999" s="9"/>
      <c r="BT999" s="9"/>
      <c r="BU999" s="9"/>
      <c r="BV999" s="9"/>
      <c r="BW999" s="9"/>
      <c r="BX999" s="9"/>
      <c r="BY999" s="9"/>
      <c r="BZ999" s="9"/>
      <c r="CA999" s="9"/>
      <c r="CB999" s="9"/>
      <c r="CC999" s="9"/>
      <c r="CD999" s="9"/>
      <c r="CE999" s="9"/>
      <c r="CF999" s="9"/>
      <c r="CG999" s="9"/>
      <c r="CH999" s="9"/>
      <c r="CI999" s="9"/>
      <c r="CJ999" s="9"/>
      <c r="CK999" s="9"/>
      <c r="CL999" s="9"/>
      <c r="CM999" s="9"/>
      <c r="CN999" s="9"/>
      <c r="CO999" s="9"/>
      <c r="CP999" s="9"/>
      <c r="CQ999" s="9"/>
      <c r="CR999" s="9"/>
      <c r="CS999" s="9"/>
      <c r="CT999" s="9"/>
      <c r="CU999" s="9"/>
      <c r="CV999" s="9"/>
      <c r="CW999" s="9"/>
      <c r="CX999" s="9"/>
      <c r="CY999" s="9"/>
      <c r="CZ999" s="9"/>
      <c r="DA999" s="9"/>
      <c r="DB999" s="9"/>
      <c r="DC999" s="9"/>
      <c r="DD999" s="9"/>
      <c r="DE999" s="9"/>
      <c r="DF999" s="9"/>
      <c r="DG999" s="9"/>
    </row>
    <row r="1000" ht="13.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  <c r="BB1000" s="9"/>
      <c r="BC1000" s="9"/>
      <c r="BD1000" s="9"/>
      <c r="BE1000" s="9"/>
      <c r="BF1000" s="9"/>
      <c r="BG1000" s="9"/>
      <c r="BH1000" s="9"/>
      <c r="BI1000" s="9"/>
      <c r="BJ1000" s="9"/>
      <c r="BK1000" s="9"/>
      <c r="BL1000" s="9"/>
      <c r="BM1000" s="9"/>
      <c r="BN1000" s="9"/>
      <c r="BO1000" s="9"/>
      <c r="BP1000" s="9"/>
      <c r="BQ1000" s="9"/>
      <c r="BR1000" s="9"/>
      <c r="BS1000" s="9"/>
      <c r="BT1000" s="9"/>
      <c r="BU1000" s="9"/>
      <c r="BV1000" s="9"/>
      <c r="BW1000" s="9"/>
      <c r="BX1000" s="9"/>
      <c r="BY1000" s="9"/>
      <c r="BZ1000" s="9"/>
      <c r="CA1000" s="9"/>
      <c r="CB1000" s="9"/>
      <c r="CC1000" s="9"/>
      <c r="CD1000" s="9"/>
      <c r="CE1000" s="9"/>
      <c r="CF1000" s="9"/>
      <c r="CG1000" s="9"/>
      <c r="CH1000" s="9"/>
      <c r="CI1000" s="9"/>
      <c r="CJ1000" s="9"/>
      <c r="CK1000" s="9"/>
      <c r="CL1000" s="9"/>
      <c r="CM1000" s="9"/>
      <c r="CN1000" s="9"/>
      <c r="CO1000" s="9"/>
      <c r="CP1000" s="9"/>
      <c r="CQ1000" s="9"/>
      <c r="CR1000" s="9"/>
      <c r="CS1000" s="9"/>
      <c r="CT1000" s="9"/>
      <c r="CU1000" s="9"/>
      <c r="CV1000" s="9"/>
      <c r="CW1000" s="9"/>
      <c r="CX1000" s="9"/>
      <c r="CY1000" s="9"/>
      <c r="CZ1000" s="9"/>
      <c r="DA1000" s="9"/>
      <c r="DB1000" s="9"/>
      <c r="DC1000" s="9"/>
      <c r="DD1000" s="9"/>
      <c r="DE1000" s="9"/>
      <c r="DF1000" s="9"/>
      <c r="DG1000" s="9"/>
    </row>
  </sheetData>
  <mergeCells count="421">
    <mergeCell ref="BV15:BV17"/>
    <mergeCell ref="BW15:CI17"/>
    <mergeCell ref="BP12:BU14"/>
    <mergeCell ref="BV12:BV14"/>
    <mergeCell ref="BW12:CO14"/>
    <mergeCell ref="CP12:CX17"/>
    <mergeCell ref="CY12:DE17"/>
    <mergeCell ref="BP15:BS17"/>
    <mergeCell ref="BT15:BU17"/>
    <mergeCell ref="CO18:CW20"/>
    <mergeCell ref="CX18:DF20"/>
    <mergeCell ref="CO21:CW23"/>
    <mergeCell ref="CX21:DF23"/>
    <mergeCell ref="CP24:DF26"/>
    <mergeCell ref="CT27:DF28"/>
    <mergeCell ref="CP29:DF29"/>
    <mergeCell ref="CT30:DF31"/>
    <mergeCell ref="CP32:DF32"/>
    <mergeCell ref="CO33:DD36"/>
    <mergeCell ref="DE33:DF36"/>
    <mergeCell ref="BW37:DF40"/>
    <mergeCell ref="BW41:DF44"/>
    <mergeCell ref="BW45:DF48"/>
    <mergeCell ref="BW49:DF52"/>
    <mergeCell ref="BW53:CC56"/>
    <mergeCell ref="CD53:DF56"/>
    <mergeCell ref="BZ57:CN60"/>
    <mergeCell ref="CO57:CQ60"/>
    <mergeCell ref="CR57:DF60"/>
    <mergeCell ref="CY61:DF64"/>
    <mergeCell ref="CI77:CP82"/>
    <mergeCell ref="CQ77:CX82"/>
    <mergeCell ref="CY77:DF82"/>
    <mergeCell ref="CI83:CP88"/>
    <mergeCell ref="CQ83:CX88"/>
    <mergeCell ref="CY83:DF88"/>
    <mergeCell ref="CI61:CX64"/>
    <mergeCell ref="CI65:CP70"/>
    <mergeCell ref="CQ65:CX70"/>
    <mergeCell ref="CY65:DF70"/>
    <mergeCell ref="CI71:CP76"/>
    <mergeCell ref="CQ71:CX76"/>
    <mergeCell ref="CY71:DF76"/>
    <mergeCell ref="AL24:BD27"/>
    <mergeCell ref="AL28:BD32"/>
    <mergeCell ref="AK33:AU36"/>
    <mergeCell ref="AV33:AW36"/>
    <mergeCell ref="AX33:BD36"/>
    <mergeCell ref="BF27:BG28"/>
    <mergeCell ref="BF30:BG31"/>
    <mergeCell ref="AL21:BP23"/>
    <mergeCell ref="BE24:BE32"/>
    <mergeCell ref="BF24:BV26"/>
    <mergeCell ref="BW24:BW32"/>
    <mergeCell ref="BH27:BI28"/>
    <mergeCell ref="BJ27:BV28"/>
    <mergeCell ref="BF29:BV29"/>
    <mergeCell ref="BF32:BV32"/>
    <mergeCell ref="BH30:BI31"/>
    <mergeCell ref="BJ30:BV31"/>
    <mergeCell ref="BE33:BT36"/>
    <mergeCell ref="BU33:BV36"/>
    <mergeCell ref="AK37:BV40"/>
    <mergeCell ref="AK41:BV44"/>
    <mergeCell ref="AK45:BV48"/>
    <mergeCell ref="AK49:BV52"/>
    <mergeCell ref="AK53:AS56"/>
    <mergeCell ref="AT53:BV56"/>
    <mergeCell ref="AK57:AM60"/>
    <mergeCell ref="AN57:BD60"/>
    <mergeCell ref="BE57:BG60"/>
    <mergeCell ref="BW57:BY60"/>
    <mergeCell ref="BH57:BV60"/>
    <mergeCell ref="AU61:CH64"/>
    <mergeCell ref="AU65:BB70"/>
    <mergeCell ref="BC65:BJ70"/>
    <mergeCell ref="BK65:BR70"/>
    <mergeCell ref="BS65:BZ70"/>
    <mergeCell ref="CA65:CH70"/>
    <mergeCell ref="AU77:BB82"/>
    <mergeCell ref="AU83:BB88"/>
    <mergeCell ref="BC83:BJ88"/>
    <mergeCell ref="BK83:BR88"/>
    <mergeCell ref="BS83:BZ88"/>
    <mergeCell ref="CA83:CH88"/>
    <mergeCell ref="T7:T9"/>
    <mergeCell ref="U7:AE9"/>
    <mergeCell ref="AF7:AH9"/>
    <mergeCell ref="AI7:AI9"/>
    <mergeCell ref="AJ7:AS9"/>
    <mergeCell ref="AT7:AV9"/>
    <mergeCell ref="AW7:AW9"/>
    <mergeCell ref="AX7:BF9"/>
    <mergeCell ref="BG7:BI9"/>
    <mergeCell ref="BJ7:BJ9"/>
    <mergeCell ref="BK7:BS9"/>
    <mergeCell ref="BT7:BV9"/>
    <mergeCell ref="BW7:BW9"/>
    <mergeCell ref="BX7:CF9"/>
    <mergeCell ref="CG7:CO11"/>
    <mergeCell ref="CP7:DF11"/>
    <mergeCell ref="BC12:BC14"/>
    <mergeCell ref="BD12:BO14"/>
    <mergeCell ref="BD15:BO17"/>
    <mergeCell ref="BQ18:BQ23"/>
    <mergeCell ref="AI12:AV14"/>
    <mergeCell ref="AW12:BB14"/>
    <mergeCell ref="AI15:AV17"/>
    <mergeCell ref="AW15:AZ17"/>
    <mergeCell ref="BA15:BB17"/>
    <mergeCell ref="BC15:BC17"/>
    <mergeCell ref="AL18:BP20"/>
    <mergeCell ref="AB12:AG14"/>
    <mergeCell ref="AH12:AH14"/>
    <mergeCell ref="AB15:AE17"/>
    <mergeCell ref="AF15:AG17"/>
    <mergeCell ref="AH15:AH17"/>
    <mergeCell ref="T18:AJ20"/>
    <mergeCell ref="AK18:AK23"/>
    <mergeCell ref="W30:AJ31"/>
    <mergeCell ref="T32:AJ32"/>
    <mergeCell ref="V33:AH36"/>
    <mergeCell ref="AI33:AJ36"/>
    <mergeCell ref="T21:AJ23"/>
    <mergeCell ref="T24:AJ26"/>
    <mergeCell ref="AK24:AK32"/>
    <mergeCell ref="T27:U28"/>
    <mergeCell ref="V27:V28"/>
    <mergeCell ref="AD27:AF28"/>
    <mergeCell ref="AG27:AJ28"/>
    <mergeCell ref="BZ27:CA28"/>
    <mergeCell ref="BX30:BY31"/>
    <mergeCell ref="BZ30:CA31"/>
    <mergeCell ref="BW33:CE36"/>
    <mergeCell ref="CF33:CG36"/>
    <mergeCell ref="CH33:CN36"/>
    <mergeCell ref="CJ15:CM17"/>
    <mergeCell ref="CN15:CO17"/>
    <mergeCell ref="BR18:CN20"/>
    <mergeCell ref="BR21:CN23"/>
    <mergeCell ref="BX24:CN26"/>
    <mergeCell ref="CO24:CO32"/>
    <mergeCell ref="BX29:CN29"/>
    <mergeCell ref="BX32:CN32"/>
    <mergeCell ref="O12:O14"/>
    <mergeCell ref="P12:AA14"/>
    <mergeCell ref="P15:AA17"/>
    <mergeCell ref="A1:C15"/>
    <mergeCell ref="D1:N5"/>
    <mergeCell ref="T2:BE3"/>
    <mergeCell ref="O5:P11"/>
    <mergeCell ref="Q5:CF6"/>
    <mergeCell ref="Q7:S9"/>
    <mergeCell ref="Q10:CF11"/>
    <mergeCell ref="S18:S23"/>
    <mergeCell ref="S24:S32"/>
    <mergeCell ref="CB27:CN28"/>
    <mergeCell ref="CP27:CQ28"/>
    <mergeCell ref="CR27:CS28"/>
    <mergeCell ref="W27:AC28"/>
    <mergeCell ref="T29:AJ29"/>
    <mergeCell ref="T30:U31"/>
    <mergeCell ref="V30:V31"/>
    <mergeCell ref="CB30:CN31"/>
    <mergeCell ref="CP30:CQ31"/>
    <mergeCell ref="CR30:CS31"/>
    <mergeCell ref="BK77:BR82"/>
    <mergeCell ref="BS77:BZ82"/>
    <mergeCell ref="AU89:BB94"/>
    <mergeCell ref="BC89:BJ94"/>
    <mergeCell ref="BK89:BR94"/>
    <mergeCell ref="BS89:BZ94"/>
    <mergeCell ref="CA89:CH94"/>
    <mergeCell ref="CI89:CP94"/>
    <mergeCell ref="CQ89:CX94"/>
    <mergeCell ref="CY89:DF94"/>
    <mergeCell ref="AU71:BB76"/>
    <mergeCell ref="BC71:BJ76"/>
    <mergeCell ref="BK71:BR76"/>
    <mergeCell ref="BS71:BZ76"/>
    <mergeCell ref="CA71:CH76"/>
    <mergeCell ref="BC77:BJ82"/>
    <mergeCell ref="CA77:CH82"/>
    <mergeCell ref="A18:A23"/>
    <mergeCell ref="A24:A32"/>
    <mergeCell ref="A57:C60"/>
    <mergeCell ref="D6:N10"/>
    <mergeCell ref="D11:N15"/>
    <mergeCell ref="O15:O17"/>
    <mergeCell ref="A16:N17"/>
    <mergeCell ref="B18:R20"/>
    <mergeCell ref="B21:R23"/>
    <mergeCell ref="B24:R27"/>
    <mergeCell ref="B28:R32"/>
    <mergeCell ref="A33:L36"/>
    <mergeCell ref="M33:N36"/>
    <mergeCell ref="O33:U36"/>
    <mergeCell ref="A37:AJ40"/>
    <mergeCell ref="A41:AJ44"/>
    <mergeCell ref="A45:AJ48"/>
    <mergeCell ref="A49:AJ52"/>
    <mergeCell ref="A53:G56"/>
    <mergeCell ref="H53:AJ56"/>
    <mergeCell ref="D57:R60"/>
    <mergeCell ref="S57:U60"/>
    <mergeCell ref="V57:AJ60"/>
    <mergeCell ref="O61:AT64"/>
    <mergeCell ref="AE71:AL76"/>
    <mergeCell ref="AM71:AT76"/>
    <mergeCell ref="AE77:AL82"/>
    <mergeCell ref="AM77:AT82"/>
    <mergeCell ref="AE83:AL88"/>
    <mergeCell ref="AM83:AT88"/>
    <mergeCell ref="A61:N64"/>
    <mergeCell ref="A65:N70"/>
    <mergeCell ref="O65:V70"/>
    <mergeCell ref="W65:AD70"/>
    <mergeCell ref="AE65:AL70"/>
    <mergeCell ref="AM65:AT70"/>
    <mergeCell ref="A71:N76"/>
    <mergeCell ref="O71:V76"/>
    <mergeCell ref="W71:AD76"/>
    <mergeCell ref="A77:N82"/>
    <mergeCell ref="O77:V82"/>
    <mergeCell ref="W77:AD82"/>
    <mergeCell ref="O83:V88"/>
    <mergeCell ref="W83:AD88"/>
    <mergeCell ref="N139:O140"/>
    <mergeCell ref="N141:O142"/>
    <mergeCell ref="A147:A158"/>
    <mergeCell ref="B147:P147"/>
    <mergeCell ref="Q147:Q157"/>
    <mergeCell ref="B148:P150"/>
    <mergeCell ref="B151:P154"/>
    <mergeCell ref="Q137:AD140"/>
    <mergeCell ref="AE137:AF138"/>
    <mergeCell ref="AE139:AF140"/>
    <mergeCell ref="AF147:AF158"/>
    <mergeCell ref="R148:AE150"/>
    <mergeCell ref="R151:AE154"/>
    <mergeCell ref="V155:AE157"/>
    <mergeCell ref="F167:X169"/>
    <mergeCell ref="Z167:AC169"/>
    <mergeCell ref="I171:J171"/>
    <mergeCell ref="K171:K173"/>
    <mergeCell ref="L171:U173"/>
    <mergeCell ref="X171:X173"/>
    <mergeCell ref="I172:J173"/>
    <mergeCell ref="AB175:AC175"/>
    <mergeCell ref="AB176:AC177"/>
    <mergeCell ref="L175:L177"/>
    <mergeCell ref="M175:N175"/>
    <mergeCell ref="O175:O177"/>
    <mergeCell ref="P175:AA177"/>
    <mergeCell ref="AD175:AD177"/>
    <mergeCell ref="AE175:AP177"/>
    <mergeCell ref="M176:N177"/>
    <mergeCell ref="BF175:BG175"/>
    <mergeCell ref="BF176:BG177"/>
    <mergeCell ref="AQ175:AR175"/>
    <mergeCell ref="AS175:AS177"/>
    <mergeCell ref="AT175:BE177"/>
    <mergeCell ref="BH175:BH177"/>
    <mergeCell ref="BI175:BS177"/>
    <mergeCell ref="BT175:BT177"/>
    <mergeCell ref="AQ176:AR177"/>
    <mergeCell ref="AG137:AG140"/>
    <mergeCell ref="AH137:AW140"/>
    <mergeCell ref="BA137:BH140"/>
    <mergeCell ref="BI137:BO140"/>
    <mergeCell ref="Q141:X144"/>
    <mergeCell ref="Y141:BT144"/>
    <mergeCell ref="N143:O144"/>
    <mergeCell ref="AV147:BJ147"/>
    <mergeCell ref="AG148:AT150"/>
    <mergeCell ref="AG151:AT154"/>
    <mergeCell ref="A115:BT118"/>
    <mergeCell ref="A119:BT122"/>
    <mergeCell ref="A123:BT126"/>
    <mergeCell ref="A127:BT130"/>
    <mergeCell ref="A131:BT134"/>
    <mergeCell ref="A135:BT136"/>
    <mergeCell ref="M137:M146"/>
    <mergeCell ref="B155:E157"/>
    <mergeCell ref="F155:P157"/>
    <mergeCell ref="AG155:AI157"/>
    <mergeCell ref="AJ155:AT157"/>
    <mergeCell ref="Z159:AX159"/>
    <mergeCell ref="V171:W171"/>
    <mergeCell ref="V172:W173"/>
    <mergeCell ref="AI172:AJ173"/>
    <mergeCell ref="AX172:AY173"/>
    <mergeCell ref="BM172:BN173"/>
    <mergeCell ref="AE95:AL100"/>
    <mergeCell ref="AM95:AT100"/>
    <mergeCell ref="AU95:BB100"/>
    <mergeCell ref="BC95:BJ100"/>
    <mergeCell ref="BK95:BR100"/>
    <mergeCell ref="BS95:BZ100"/>
    <mergeCell ref="CA95:CH100"/>
    <mergeCell ref="O95:V100"/>
    <mergeCell ref="W95:AD100"/>
    <mergeCell ref="A103:H106"/>
    <mergeCell ref="I103:BT106"/>
    <mergeCell ref="BU103:CO107"/>
    <mergeCell ref="A107:BT110"/>
    <mergeCell ref="A111:BT114"/>
    <mergeCell ref="DB121:DE123"/>
    <mergeCell ref="BW124:DD124"/>
    <mergeCell ref="BW125:CI127"/>
    <mergeCell ref="CJ125:CR127"/>
    <mergeCell ref="CS125:DA127"/>
    <mergeCell ref="DB125:DE127"/>
    <mergeCell ref="BW128:DD128"/>
    <mergeCell ref="BW129:CI131"/>
    <mergeCell ref="CJ129:CR131"/>
    <mergeCell ref="CS129:DA131"/>
    <mergeCell ref="DB129:DE131"/>
    <mergeCell ref="BW132:DD132"/>
    <mergeCell ref="BW133:CI135"/>
    <mergeCell ref="CJ133:CR135"/>
    <mergeCell ref="CS133:DA135"/>
    <mergeCell ref="DB133:DE135"/>
    <mergeCell ref="CI95:CP100"/>
    <mergeCell ref="CQ95:CX100"/>
    <mergeCell ref="CY95:DF100"/>
    <mergeCell ref="CP103:DF107"/>
    <mergeCell ref="BU108:DF111"/>
    <mergeCell ref="BU112:BV135"/>
    <mergeCell ref="DB113:DF115"/>
    <mergeCell ref="BP137:BZ140"/>
    <mergeCell ref="BU141:BZ144"/>
    <mergeCell ref="BL147:BZ147"/>
    <mergeCell ref="CD137:CD140"/>
    <mergeCell ref="CD141:CD144"/>
    <mergeCell ref="CB141:CC142"/>
    <mergeCell ref="CB143:CC144"/>
    <mergeCell ref="N145:BZ146"/>
    <mergeCell ref="CB145:CP146"/>
    <mergeCell ref="CB147:CP147"/>
    <mergeCell ref="N137:O138"/>
    <mergeCell ref="P137:P144"/>
    <mergeCell ref="CA137:CA146"/>
    <mergeCell ref="CB137:CC138"/>
    <mergeCell ref="CQ137:CQ146"/>
    <mergeCell ref="CB139:CC140"/>
    <mergeCell ref="CE141:CP144"/>
    <mergeCell ref="A83:N88"/>
    <mergeCell ref="A89:N94"/>
    <mergeCell ref="O89:V94"/>
    <mergeCell ref="W89:AD94"/>
    <mergeCell ref="AE89:AL94"/>
    <mergeCell ref="AM89:AT94"/>
    <mergeCell ref="A95:N100"/>
    <mergeCell ref="CJ113:CR115"/>
    <mergeCell ref="CS113:DA115"/>
    <mergeCell ref="BW113:CI115"/>
    <mergeCell ref="BW116:DD116"/>
    <mergeCell ref="BW117:CI119"/>
    <mergeCell ref="CJ117:CR119"/>
    <mergeCell ref="CS117:DA119"/>
    <mergeCell ref="DB117:DE119"/>
    <mergeCell ref="BW120:DD120"/>
    <mergeCell ref="BW121:CI123"/>
    <mergeCell ref="CJ121:CR123"/>
    <mergeCell ref="CS121:DA123"/>
    <mergeCell ref="CE137:CP140"/>
    <mergeCell ref="CR137:CS138"/>
    <mergeCell ref="CT137:CT140"/>
    <mergeCell ref="CU137:DE138"/>
    <mergeCell ref="CR139:CS140"/>
    <mergeCell ref="AV148:BJ150"/>
    <mergeCell ref="BL148:BZ150"/>
    <mergeCell ref="BK147:BK158"/>
    <mergeCell ref="AV151:BJ154"/>
    <mergeCell ref="AV155:AY157"/>
    <mergeCell ref="AZ155:BJ157"/>
    <mergeCell ref="AV158:BJ158"/>
    <mergeCell ref="CB148:CP150"/>
    <mergeCell ref="CB151:CP154"/>
    <mergeCell ref="BL155:BO157"/>
    <mergeCell ref="BP155:BZ157"/>
    <mergeCell ref="CB155:CE157"/>
    <mergeCell ref="CF155:CP157"/>
    <mergeCell ref="CR155:CU157"/>
    <mergeCell ref="BL158:BZ158"/>
    <mergeCell ref="CB158:CP158"/>
    <mergeCell ref="AX137:AY138"/>
    <mergeCell ref="AZ137:AZ140"/>
    <mergeCell ref="AX139:AY140"/>
    <mergeCell ref="AU147:AU158"/>
    <mergeCell ref="CA147:CA158"/>
    <mergeCell ref="CQ147:CQ158"/>
    <mergeCell ref="BL151:BZ154"/>
    <mergeCell ref="AD167:AX169"/>
    <mergeCell ref="Z170:AX170"/>
    <mergeCell ref="R155:U157"/>
    <mergeCell ref="Y159:Y170"/>
    <mergeCell ref="AY159:AY170"/>
    <mergeCell ref="Z160:AX162"/>
    <mergeCell ref="AZ160:BE162"/>
    <mergeCell ref="Z163:AX166"/>
    <mergeCell ref="AZ163:BD170"/>
    <mergeCell ref="Y171:AH173"/>
    <mergeCell ref="AI171:AJ171"/>
    <mergeCell ref="AK171:AK173"/>
    <mergeCell ref="AL171:AW173"/>
    <mergeCell ref="AX171:AY171"/>
    <mergeCell ref="AZ171:AZ173"/>
    <mergeCell ref="BA171:BL173"/>
    <mergeCell ref="BP171:CD173"/>
    <mergeCell ref="BU175:CE177"/>
    <mergeCell ref="CF175:CF177"/>
    <mergeCell ref="CG175:CR177"/>
    <mergeCell ref="BM171:BN171"/>
    <mergeCell ref="BO171:BO173"/>
    <mergeCell ref="CE171:CF171"/>
    <mergeCell ref="CG171:CG173"/>
    <mergeCell ref="CH171:CW173"/>
    <mergeCell ref="CE172:CF173"/>
    <mergeCell ref="CX172:CY173"/>
  </mergeCells>
  <printOptions horizontalCentered="1"/>
  <pageMargins bottom="0.25" footer="0.0" header="0.0" left="0.25" right="0.25" top="0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6"/>
    <pageSetUpPr fitToPage="1"/>
  </sheetPr>
  <sheetViews>
    <sheetView workbookViewId="0"/>
  </sheetViews>
  <sheetFormatPr customHeight="1" defaultColWidth="11.22" defaultRowHeight="15.0"/>
  <cols>
    <col customWidth="1" min="1" max="1" width="3.44"/>
    <col customWidth="1" min="2" max="2" width="20.11"/>
    <col customWidth="1" min="3" max="3" width="11.11"/>
    <col customWidth="1" min="4" max="4" width="11.44"/>
    <col customWidth="1" min="5" max="5" width="9.0"/>
    <col customWidth="1" min="6" max="6" width="1.56"/>
    <col customWidth="1" min="7" max="7" width="12.11"/>
    <col customWidth="1" min="8" max="8" width="9.44"/>
    <col customWidth="1" min="9" max="9" width="10.89"/>
    <col customWidth="1" min="10" max="10" width="9.67"/>
    <col customWidth="1" min="11" max="11" width="9.11"/>
    <col customWidth="1" min="12" max="12" width="12.44"/>
    <col customWidth="1" min="13" max="13" width="10.67"/>
    <col customWidth="1" min="14" max="26" width="9.0"/>
  </cols>
  <sheetData>
    <row r="1">
      <c r="A1" s="141" t="s">
        <v>111</v>
      </c>
      <c r="B1" s="142"/>
      <c r="C1" s="143"/>
      <c r="D1" s="143"/>
      <c r="E1" s="144"/>
      <c r="F1" s="142"/>
      <c r="G1" s="145" t="s">
        <v>112</v>
      </c>
      <c r="H1" s="146">
        <v>9100.0</v>
      </c>
      <c r="I1" s="147"/>
      <c r="J1" s="147"/>
      <c r="K1" s="147"/>
      <c r="L1" s="147"/>
      <c r="M1" s="147"/>
      <c r="N1" s="147"/>
      <c r="O1" s="147"/>
      <c r="P1" s="147"/>
      <c r="Q1" s="142"/>
      <c r="R1" s="142"/>
      <c r="S1" s="142"/>
      <c r="T1" s="142"/>
      <c r="U1" s="142"/>
      <c r="V1" s="142"/>
      <c r="W1" s="142"/>
      <c r="X1" s="142"/>
      <c r="Y1" s="142"/>
      <c r="Z1" s="142"/>
    </row>
    <row r="2">
      <c r="A2" s="141" t="s">
        <v>113</v>
      </c>
      <c r="B2" s="142"/>
      <c r="C2" s="143"/>
      <c r="D2" s="143"/>
      <c r="E2" s="144"/>
      <c r="F2" s="142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2"/>
      <c r="R2" s="142"/>
      <c r="S2" s="142"/>
      <c r="T2" s="142"/>
      <c r="U2" s="142"/>
      <c r="V2" s="142"/>
      <c r="W2" s="142"/>
      <c r="X2" s="142"/>
      <c r="Y2" s="142"/>
      <c r="Z2" s="142"/>
    </row>
    <row r="3">
      <c r="A3" s="142"/>
      <c r="B3" s="142"/>
      <c r="C3" s="143"/>
      <c r="D3" s="143"/>
      <c r="E3" s="144"/>
      <c r="F3" s="142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2"/>
      <c r="R3" s="142"/>
      <c r="S3" s="142"/>
      <c r="T3" s="142"/>
      <c r="U3" s="142"/>
      <c r="V3" s="142"/>
      <c r="W3" s="142"/>
      <c r="X3" s="142"/>
      <c r="Y3" s="142"/>
      <c r="Z3" s="142"/>
    </row>
    <row r="4">
      <c r="A4" s="148" t="s">
        <v>114</v>
      </c>
      <c r="B4" s="148" t="s">
        <v>115</v>
      </c>
      <c r="C4" s="149" t="s">
        <v>116</v>
      </c>
      <c r="D4" s="149" t="s">
        <v>117</v>
      </c>
      <c r="E4" s="150" t="s">
        <v>118</v>
      </c>
      <c r="F4" s="142"/>
      <c r="G4" s="151" t="s">
        <v>119</v>
      </c>
      <c r="H4" s="152" t="s">
        <v>120</v>
      </c>
      <c r="I4" s="153" t="s">
        <v>121</v>
      </c>
      <c r="J4" s="153" t="s">
        <v>122</v>
      </c>
      <c r="K4" s="151" t="s">
        <v>123</v>
      </c>
      <c r="L4" s="154" t="s">
        <v>124</v>
      </c>
      <c r="M4" s="154" t="s">
        <v>125</v>
      </c>
      <c r="N4" s="147"/>
      <c r="O4" s="147"/>
      <c r="P4" s="147"/>
      <c r="Q4" s="142"/>
      <c r="R4" s="142"/>
      <c r="S4" s="142"/>
      <c r="T4" s="142"/>
      <c r="U4" s="142"/>
      <c r="V4" s="142"/>
      <c r="W4" s="142"/>
      <c r="X4" s="142"/>
      <c r="Y4" s="142"/>
      <c r="Z4" s="142"/>
    </row>
    <row r="5">
      <c r="A5" s="155"/>
      <c r="B5" s="156"/>
      <c r="C5" s="157"/>
      <c r="D5" s="157"/>
      <c r="E5" s="158"/>
      <c r="F5" s="142"/>
      <c r="G5" s="147"/>
      <c r="H5" s="159"/>
      <c r="I5" s="159"/>
      <c r="J5" s="159"/>
      <c r="K5" s="147"/>
      <c r="L5" s="160"/>
      <c r="M5" s="147"/>
      <c r="N5" s="147"/>
      <c r="O5" s="147"/>
      <c r="P5" s="147"/>
      <c r="Q5" s="142"/>
      <c r="R5" s="142"/>
      <c r="S5" s="142"/>
      <c r="T5" s="142"/>
      <c r="U5" s="142"/>
      <c r="V5" s="142"/>
      <c r="W5" s="142"/>
      <c r="X5" s="142"/>
      <c r="Y5" s="142"/>
      <c r="Z5" s="142"/>
    </row>
    <row r="6">
      <c r="A6" s="161">
        <v>1.0</v>
      </c>
      <c r="B6" s="162" t="str">
        <f t="shared" ref="B6:B12" si="1">#REF!</f>
        <v>#REF!</v>
      </c>
      <c r="C6" s="163">
        <f t="shared" ref="C6:C12" si="2">G6/(1-J6)</f>
        <v>6615.555556</v>
      </c>
      <c r="D6" s="163">
        <f t="shared" ref="D6:D12" si="3">G6*(1-H6)</f>
        <v>5954</v>
      </c>
      <c r="E6" s="164">
        <f t="shared" ref="E6:E12" si="4">(C6-D6)/C6</f>
        <v>0.1</v>
      </c>
      <c r="F6" s="165"/>
      <c r="G6" s="166">
        <f>2977*2</f>
        <v>5954</v>
      </c>
      <c r="H6" s="167">
        <v>0.0</v>
      </c>
      <c r="I6" s="167"/>
      <c r="J6" s="167">
        <v>0.1</v>
      </c>
      <c r="K6" s="168">
        <v>0.02</v>
      </c>
      <c r="L6" s="169" t="str">
        <f>(G6*I6)+(#REF!*#REF!)</f>
        <v>#REF!</v>
      </c>
      <c r="M6" s="170" t="str">
        <f>L6/G23</f>
        <v>#REF!</v>
      </c>
      <c r="N6" s="171"/>
      <c r="O6" s="171"/>
      <c r="P6" s="171"/>
      <c r="Q6" s="165"/>
      <c r="R6" s="165"/>
      <c r="S6" s="165"/>
      <c r="T6" s="165"/>
      <c r="U6" s="165"/>
      <c r="V6" s="165"/>
      <c r="W6" s="165"/>
      <c r="X6" s="165"/>
      <c r="Y6" s="165"/>
      <c r="Z6" s="165"/>
    </row>
    <row r="7">
      <c r="A7" s="172">
        <v>2.0</v>
      </c>
      <c r="B7" s="173" t="str">
        <f t="shared" si="1"/>
        <v>#REF!</v>
      </c>
      <c r="C7" s="174" t="str">
        <f t="shared" si="2"/>
        <v>#REF!</v>
      </c>
      <c r="D7" s="174" t="str">
        <f t="shared" si="3"/>
        <v>#REF!</v>
      </c>
      <c r="E7" s="175" t="str">
        <f t="shared" si="4"/>
        <v>#REF!</v>
      </c>
      <c r="F7" s="165"/>
      <c r="G7" s="176" t="str">
        <f>#REF!/'P&amp;L'!H1</f>
        <v>#REF!</v>
      </c>
      <c r="H7" s="177">
        <v>0.0</v>
      </c>
      <c r="I7" s="167"/>
      <c r="J7" s="167">
        <v>0.18</v>
      </c>
      <c r="K7" s="168"/>
      <c r="L7" s="178"/>
      <c r="M7" s="179"/>
      <c r="N7" s="171"/>
      <c r="O7" s="171"/>
      <c r="P7" s="171"/>
      <c r="Q7" s="165"/>
      <c r="R7" s="165"/>
      <c r="S7" s="165"/>
      <c r="T7" s="165"/>
      <c r="U7" s="165"/>
      <c r="V7" s="165"/>
      <c r="W7" s="165"/>
      <c r="X7" s="165"/>
      <c r="Y7" s="165"/>
      <c r="Z7" s="165"/>
    </row>
    <row r="8">
      <c r="A8" s="172">
        <v>3.0</v>
      </c>
      <c r="B8" s="173" t="str">
        <f t="shared" si="1"/>
        <v>#REF!</v>
      </c>
      <c r="C8" s="174" t="str">
        <f t="shared" si="2"/>
        <v>#REF!</v>
      </c>
      <c r="D8" s="174" t="str">
        <f t="shared" si="3"/>
        <v>#REF!</v>
      </c>
      <c r="E8" s="175" t="str">
        <f t="shared" si="4"/>
        <v>#REF!</v>
      </c>
      <c r="F8" s="165"/>
      <c r="G8" s="166" t="str">
        <f>#REF!/'P&amp;L'!H1</f>
        <v>#REF!</v>
      </c>
      <c r="H8" s="167">
        <v>0.0</v>
      </c>
      <c r="I8" s="167"/>
      <c r="J8" s="167">
        <v>0.18</v>
      </c>
      <c r="K8" s="168"/>
      <c r="L8" s="169"/>
      <c r="M8" s="170"/>
      <c r="N8" s="171"/>
      <c r="O8" s="171"/>
      <c r="P8" s="171"/>
      <c r="Q8" s="165"/>
      <c r="R8" s="165"/>
      <c r="S8" s="165"/>
      <c r="T8" s="165"/>
      <c r="U8" s="165"/>
      <c r="V8" s="165"/>
      <c r="W8" s="165"/>
      <c r="X8" s="165"/>
      <c r="Y8" s="165"/>
      <c r="Z8" s="165"/>
    </row>
    <row r="9">
      <c r="A9" s="172">
        <v>4.0</v>
      </c>
      <c r="B9" s="173" t="str">
        <f t="shared" si="1"/>
        <v>#REF!</v>
      </c>
      <c r="C9" s="174" t="str">
        <f t="shared" si="2"/>
        <v>#REF!</v>
      </c>
      <c r="D9" s="174" t="str">
        <f t="shared" si="3"/>
        <v>#REF!</v>
      </c>
      <c r="E9" s="175" t="str">
        <f t="shared" si="4"/>
        <v>#REF!</v>
      </c>
      <c r="F9" s="165"/>
      <c r="G9" s="166" t="str">
        <f>(#REF!/'P&amp;L'!H1)/4</f>
        <v>#REF!</v>
      </c>
      <c r="H9" s="167">
        <v>0.0</v>
      </c>
      <c r="I9" s="167"/>
      <c r="J9" s="167">
        <v>0.18</v>
      </c>
      <c r="K9" s="168"/>
      <c r="L9" s="169"/>
      <c r="M9" s="170"/>
      <c r="N9" s="171"/>
      <c r="O9" s="171"/>
      <c r="P9" s="171"/>
      <c r="Q9" s="165"/>
      <c r="R9" s="165"/>
      <c r="S9" s="165"/>
      <c r="T9" s="165"/>
      <c r="U9" s="165"/>
      <c r="V9" s="165"/>
      <c r="W9" s="165"/>
      <c r="X9" s="165"/>
      <c r="Y9" s="165"/>
      <c r="Z9" s="165"/>
    </row>
    <row r="10">
      <c r="A10" s="172">
        <v>5.0</v>
      </c>
      <c r="B10" s="173" t="str">
        <f t="shared" si="1"/>
        <v>#REF!</v>
      </c>
      <c r="C10" s="174">
        <f t="shared" si="2"/>
        <v>121.9512195</v>
      </c>
      <c r="D10" s="174">
        <f t="shared" si="3"/>
        <v>100</v>
      </c>
      <c r="E10" s="175">
        <f t="shared" si="4"/>
        <v>0.18</v>
      </c>
      <c r="F10" s="165"/>
      <c r="G10" s="166">
        <f>100</f>
        <v>100</v>
      </c>
      <c r="H10" s="167">
        <v>0.0</v>
      </c>
      <c r="I10" s="167"/>
      <c r="J10" s="167">
        <v>0.18</v>
      </c>
      <c r="K10" s="168"/>
      <c r="L10" s="169"/>
      <c r="M10" s="170"/>
      <c r="N10" s="171"/>
      <c r="O10" s="171"/>
      <c r="P10" s="171"/>
      <c r="Q10" s="165"/>
      <c r="R10" s="165"/>
      <c r="S10" s="165"/>
      <c r="T10" s="165"/>
      <c r="U10" s="165"/>
      <c r="V10" s="165"/>
      <c r="W10" s="165"/>
      <c r="X10" s="165"/>
      <c r="Y10" s="165"/>
      <c r="Z10" s="165"/>
    </row>
    <row r="11">
      <c r="A11" s="172">
        <v>6.0</v>
      </c>
      <c r="B11" s="173" t="str">
        <f t="shared" si="1"/>
        <v>#REF!</v>
      </c>
      <c r="C11" s="174">
        <f t="shared" si="2"/>
        <v>311.1111111</v>
      </c>
      <c r="D11" s="174">
        <f t="shared" si="3"/>
        <v>280</v>
      </c>
      <c r="E11" s="175">
        <f t="shared" si="4"/>
        <v>0.1</v>
      </c>
      <c r="F11" s="165"/>
      <c r="G11" s="166">
        <f>280</f>
        <v>280</v>
      </c>
      <c r="H11" s="167">
        <v>0.0</v>
      </c>
      <c r="I11" s="167"/>
      <c r="J11" s="167">
        <v>0.1</v>
      </c>
      <c r="K11" s="168"/>
      <c r="L11" s="169"/>
      <c r="M11" s="170"/>
      <c r="N11" s="171"/>
      <c r="O11" s="171"/>
      <c r="P11" s="171"/>
      <c r="Q11" s="165"/>
      <c r="R11" s="165"/>
      <c r="S11" s="165"/>
      <c r="T11" s="165"/>
      <c r="U11" s="165"/>
      <c r="V11" s="165"/>
      <c r="W11" s="165"/>
      <c r="X11" s="165"/>
      <c r="Y11" s="165"/>
      <c r="Z11" s="165"/>
    </row>
    <row r="12">
      <c r="A12" s="172">
        <v>7.0</v>
      </c>
      <c r="B12" s="173" t="str">
        <f t="shared" si="1"/>
        <v>#REF!</v>
      </c>
      <c r="C12" s="174">
        <f t="shared" si="2"/>
        <v>666.6666667</v>
      </c>
      <c r="D12" s="174">
        <f t="shared" si="3"/>
        <v>600</v>
      </c>
      <c r="E12" s="175">
        <f t="shared" si="4"/>
        <v>0.1</v>
      </c>
      <c r="F12" s="165"/>
      <c r="G12" s="166">
        <v>600.0</v>
      </c>
      <c r="H12" s="167">
        <v>0.0</v>
      </c>
      <c r="I12" s="167"/>
      <c r="J12" s="167">
        <v>0.1</v>
      </c>
      <c r="K12" s="168"/>
      <c r="L12" s="169"/>
      <c r="M12" s="170"/>
      <c r="N12" s="171"/>
      <c r="O12" s="171"/>
      <c r="P12" s="171"/>
      <c r="Q12" s="165"/>
      <c r="R12" s="165"/>
      <c r="S12" s="165"/>
      <c r="T12" s="165"/>
      <c r="U12" s="165"/>
      <c r="V12" s="165"/>
      <c r="W12" s="165"/>
      <c r="X12" s="165"/>
      <c r="Y12" s="165"/>
      <c r="Z12" s="165"/>
    </row>
    <row r="13">
      <c r="A13" s="172"/>
      <c r="B13" s="173"/>
      <c r="C13" s="174"/>
      <c r="D13" s="174"/>
      <c r="E13" s="175"/>
      <c r="F13" s="165"/>
      <c r="G13" s="166"/>
      <c r="H13" s="167"/>
      <c r="I13" s="167"/>
      <c r="J13" s="167"/>
      <c r="K13" s="168"/>
      <c r="L13" s="169"/>
      <c r="M13" s="170"/>
      <c r="N13" s="171"/>
      <c r="O13" s="171"/>
      <c r="P13" s="171"/>
      <c r="Q13" s="165"/>
      <c r="R13" s="165"/>
      <c r="S13" s="165"/>
      <c r="T13" s="165"/>
      <c r="U13" s="165"/>
      <c r="V13" s="165"/>
      <c r="W13" s="165"/>
      <c r="X13" s="165"/>
      <c r="Y13" s="165"/>
      <c r="Z13" s="165"/>
    </row>
    <row r="14">
      <c r="A14" s="172">
        <v>6.0</v>
      </c>
      <c r="B14" s="173" t="s">
        <v>126</v>
      </c>
      <c r="C14" s="174" t="str">
        <f t="shared" ref="C14:C15" si="5">G14*(1-I14)</f>
        <v>#ERROR!</v>
      </c>
      <c r="D14" s="174" t="str">
        <f t="shared" ref="D14:D15" si="6">G14*(1-H14)</f>
        <v>#ERROR!</v>
      </c>
      <c r="E14" s="175" t="str">
        <f t="shared" ref="E14:E15" si="7">(C14-D14)/C14</f>
        <v>#ERROR!</v>
      </c>
      <c r="F14" s="165"/>
      <c r="G14" s="166" t="str">
        <f>'BoQ Cisco'!H125-'BoQ Cisco'!F39-'BoQ Cisco'!F44-'BoQ Cisco'!F49-'BoQ Cisco'!#REF!-'BoQ Cisco'!F76-'BoQ Cisco'!F77-'BoQ Cisco'!F95-('BoQ Cisco'!F104*4)-('BoQ Cisco'!F108*25)-('BoQ Cisco'!F115*2)-('BoQ Cisco'!F120)</f>
        <v>#ERROR!</v>
      </c>
      <c r="H14" s="177">
        <v>0.5</v>
      </c>
      <c r="I14" s="167">
        <v>0.38</v>
      </c>
      <c r="J14" s="167"/>
      <c r="K14" s="168"/>
      <c r="L14" s="169"/>
      <c r="M14" s="170"/>
      <c r="N14" s="171"/>
      <c r="O14" s="171"/>
      <c r="P14" s="171"/>
      <c r="Q14" s="165"/>
      <c r="R14" s="165"/>
      <c r="S14" s="165"/>
      <c r="T14" s="165"/>
      <c r="U14" s="165"/>
      <c r="V14" s="165"/>
      <c r="W14" s="165"/>
      <c r="X14" s="165"/>
      <c r="Y14" s="165"/>
      <c r="Z14" s="165"/>
    </row>
    <row r="15">
      <c r="A15" s="172"/>
      <c r="B15" s="173" t="s">
        <v>127</v>
      </c>
      <c r="C15" s="174" t="str">
        <f t="shared" si="5"/>
        <v>#ERROR!</v>
      </c>
      <c r="D15" s="174" t="str">
        <f t="shared" si="6"/>
        <v>#ERROR!</v>
      </c>
      <c r="E15" s="175" t="str">
        <f t="shared" si="7"/>
        <v>#ERROR!</v>
      </c>
      <c r="F15" s="165"/>
      <c r="G15" s="166" t="str">
        <f>'BoQ Cisco'!H125-'P&amp;L'!G14</f>
        <v>#ERROR!</v>
      </c>
      <c r="H15" s="167">
        <v>0.66</v>
      </c>
      <c r="I15" s="167">
        <v>0.38</v>
      </c>
      <c r="J15" s="167"/>
      <c r="K15" s="168"/>
      <c r="L15" s="169"/>
      <c r="M15" s="170"/>
      <c r="N15" s="171"/>
      <c r="O15" s="171"/>
      <c r="P15" s="171"/>
      <c r="Q15" s="165"/>
      <c r="R15" s="165"/>
      <c r="S15" s="165"/>
      <c r="T15" s="165"/>
      <c r="U15" s="165"/>
      <c r="V15" s="165"/>
      <c r="W15" s="165"/>
      <c r="X15" s="165"/>
      <c r="Y15" s="165"/>
      <c r="Z15" s="165"/>
    </row>
    <row r="16">
      <c r="A16" s="172"/>
      <c r="B16" s="173" t="s">
        <v>123</v>
      </c>
      <c r="C16" s="174"/>
      <c r="D16" s="174" t="str">
        <f>G14*K6</f>
        <v>#ERROR!</v>
      </c>
      <c r="E16" s="175">
        <v>0.02</v>
      </c>
      <c r="F16" s="180"/>
      <c r="G16" s="166"/>
      <c r="H16" s="177"/>
      <c r="I16" s="177"/>
      <c r="J16" s="177"/>
      <c r="K16" s="181"/>
      <c r="L16" s="182"/>
      <c r="M16" s="183"/>
      <c r="N16" s="182"/>
      <c r="O16" s="182"/>
      <c r="P16" s="182"/>
      <c r="Q16" s="180"/>
      <c r="R16" s="180"/>
      <c r="S16" s="180"/>
      <c r="T16" s="180"/>
      <c r="U16" s="180"/>
      <c r="V16" s="180"/>
      <c r="W16" s="180"/>
      <c r="X16" s="180"/>
      <c r="Y16" s="180"/>
      <c r="Z16" s="180"/>
    </row>
    <row r="17">
      <c r="A17" s="184"/>
      <c r="B17" s="185"/>
      <c r="C17" s="186"/>
      <c r="D17" s="186"/>
      <c r="E17" s="187"/>
      <c r="F17" s="165"/>
      <c r="G17" s="166"/>
      <c r="H17" s="167"/>
      <c r="I17" s="167"/>
      <c r="J17" s="167"/>
      <c r="K17" s="188"/>
      <c r="L17" s="171"/>
      <c r="M17" s="189"/>
      <c r="N17" s="182"/>
      <c r="O17" s="171"/>
      <c r="P17" s="171"/>
      <c r="Q17" s="165"/>
      <c r="R17" s="165"/>
      <c r="S17" s="165"/>
      <c r="T17" s="165"/>
      <c r="U17" s="165"/>
      <c r="V17" s="165"/>
      <c r="W17" s="165"/>
      <c r="X17" s="165"/>
      <c r="Y17" s="165"/>
      <c r="Z17" s="165"/>
    </row>
    <row r="18">
      <c r="A18" s="161">
        <v>2.0</v>
      </c>
      <c r="B18" s="162" t="s">
        <v>128</v>
      </c>
      <c r="C18" s="163" t="str">
        <f t="shared" ref="C18:C19" si="8">ROUND(D18/(1-J18),2)</f>
        <v>#REF!</v>
      </c>
      <c r="D18" s="163" t="str">
        <f t="shared" ref="D18:D19" si="9">G18</f>
        <v>#REF!</v>
      </c>
      <c r="E18" s="164" t="str">
        <f t="shared" ref="E18:E19" si="10">(C18-D18)/C18</f>
        <v>#REF!</v>
      </c>
      <c r="F18" s="180"/>
      <c r="G18" s="166" t="str">
        <f t="shared" ref="G18:G19" si="11">#REF!</f>
        <v>#REF!</v>
      </c>
      <c r="H18" s="177"/>
      <c r="I18" s="177"/>
      <c r="J18" s="177">
        <v>0.25</v>
      </c>
      <c r="K18" s="181"/>
      <c r="L18" s="182"/>
      <c r="M18" s="189"/>
      <c r="N18" s="182"/>
      <c r="O18" s="182"/>
      <c r="P18" s="182"/>
      <c r="Q18" s="180"/>
      <c r="R18" s="180"/>
      <c r="S18" s="180"/>
      <c r="T18" s="180"/>
      <c r="U18" s="180"/>
      <c r="V18" s="180"/>
      <c r="W18" s="180"/>
      <c r="X18" s="180"/>
      <c r="Y18" s="180"/>
      <c r="Z18" s="180"/>
    </row>
    <row r="19">
      <c r="A19" s="172"/>
      <c r="B19" s="173" t="s">
        <v>129</v>
      </c>
      <c r="C19" s="174" t="str">
        <f t="shared" si="8"/>
        <v>#REF!</v>
      </c>
      <c r="D19" s="174" t="str">
        <f t="shared" si="9"/>
        <v>#REF!</v>
      </c>
      <c r="E19" s="175" t="str">
        <f t="shared" si="10"/>
        <v>#REF!</v>
      </c>
      <c r="F19" s="180"/>
      <c r="G19" s="166" t="str">
        <f t="shared" si="11"/>
        <v>#REF!</v>
      </c>
      <c r="H19" s="177"/>
      <c r="I19" s="177"/>
      <c r="J19" s="177">
        <v>0.2</v>
      </c>
      <c r="K19" s="181"/>
      <c r="L19" s="182"/>
      <c r="M19" s="190"/>
      <c r="N19" s="182"/>
      <c r="O19" s="182"/>
      <c r="P19" s="182"/>
      <c r="Q19" s="180"/>
      <c r="R19" s="180"/>
      <c r="S19" s="180"/>
      <c r="T19" s="180"/>
      <c r="U19" s="180"/>
      <c r="V19" s="180"/>
      <c r="W19" s="180"/>
      <c r="X19" s="180"/>
      <c r="Y19" s="180"/>
      <c r="Z19" s="180"/>
    </row>
    <row r="20">
      <c r="A20" s="172"/>
      <c r="B20" s="173"/>
      <c r="C20" s="174"/>
      <c r="D20" s="174"/>
      <c r="E20" s="175"/>
      <c r="F20" s="180"/>
      <c r="G20" s="166"/>
      <c r="H20" s="177"/>
      <c r="I20" s="177"/>
      <c r="J20" s="177"/>
      <c r="K20" s="181"/>
      <c r="L20" s="182"/>
      <c r="M20" s="182"/>
      <c r="N20" s="182"/>
      <c r="O20" s="182"/>
      <c r="P20" s="182"/>
      <c r="Q20" s="180"/>
      <c r="R20" s="180"/>
      <c r="S20" s="180"/>
      <c r="T20" s="180"/>
      <c r="U20" s="180"/>
      <c r="V20" s="180"/>
      <c r="W20" s="180"/>
      <c r="X20" s="180"/>
      <c r="Y20" s="180"/>
      <c r="Z20" s="180"/>
    </row>
    <row r="21">
      <c r="A21" s="161">
        <v>3.0</v>
      </c>
      <c r="B21" s="162" t="s">
        <v>130</v>
      </c>
      <c r="C21" s="163"/>
      <c r="D21" s="163" t="str">
        <f>C23*E21</f>
        <v>#REF!</v>
      </c>
      <c r="E21" s="164">
        <v>0.03</v>
      </c>
      <c r="F21" s="165"/>
      <c r="G21" s="166"/>
      <c r="H21" s="167"/>
      <c r="I21" s="167"/>
      <c r="J21" s="177"/>
      <c r="K21" s="191"/>
      <c r="L21" s="171"/>
      <c r="M21" s="192"/>
      <c r="N21" s="171"/>
      <c r="O21" s="171"/>
      <c r="P21" s="171"/>
      <c r="Q21" s="165"/>
      <c r="R21" s="165"/>
      <c r="S21" s="165"/>
      <c r="T21" s="165"/>
      <c r="U21" s="165"/>
      <c r="V21" s="165"/>
      <c r="W21" s="165"/>
      <c r="X21" s="165"/>
      <c r="Y21" s="165"/>
      <c r="Z21" s="165"/>
    </row>
    <row r="22">
      <c r="A22" s="173"/>
      <c r="B22" s="173"/>
      <c r="C22" s="174"/>
      <c r="D22" s="174"/>
      <c r="E22" s="175"/>
      <c r="F22" s="180"/>
      <c r="G22" s="193"/>
      <c r="H22" s="194"/>
      <c r="I22" s="194"/>
      <c r="J22" s="194"/>
      <c r="K22" s="182"/>
      <c r="L22" s="182"/>
      <c r="M22" s="195"/>
      <c r="N22" s="182"/>
      <c r="O22" s="182"/>
      <c r="P22" s="182"/>
      <c r="Q22" s="180"/>
      <c r="R22" s="180"/>
      <c r="S22" s="180"/>
      <c r="T22" s="180"/>
      <c r="U22" s="180"/>
      <c r="V22" s="180"/>
      <c r="W22" s="180"/>
      <c r="X22" s="180"/>
      <c r="Y22" s="180"/>
      <c r="Z22" s="180"/>
    </row>
    <row r="23">
      <c r="A23" s="196"/>
      <c r="B23" s="196" t="s">
        <v>131</v>
      </c>
      <c r="C23" s="197" t="str">
        <f t="shared" ref="C23:D23" si="12">SUM(C6:C22)</f>
        <v>#REF!</v>
      </c>
      <c r="D23" s="197" t="str">
        <f t="shared" si="12"/>
        <v>#REF!</v>
      </c>
      <c r="E23" s="198" t="str">
        <f>(C23-D23)/C23</f>
        <v>#REF!</v>
      </c>
      <c r="F23" s="199"/>
      <c r="G23" s="200" t="str">
        <f>SUM(G6:G22)</f>
        <v>#REF!</v>
      </c>
      <c r="H23" s="201"/>
      <c r="I23" s="201"/>
      <c r="J23" s="201"/>
      <c r="K23" s="202"/>
      <c r="L23" s="202"/>
      <c r="M23" s="182"/>
      <c r="N23" s="202"/>
      <c r="O23" s="202"/>
      <c r="P23" s="202"/>
      <c r="Q23" s="199"/>
      <c r="R23" s="199"/>
      <c r="S23" s="199"/>
      <c r="T23" s="199"/>
      <c r="U23" s="199"/>
      <c r="V23" s="199"/>
      <c r="W23" s="199"/>
      <c r="X23" s="199"/>
      <c r="Y23" s="199"/>
      <c r="Z23" s="199"/>
    </row>
    <row r="24" ht="10.5" customHeight="1">
      <c r="A24" s="142"/>
      <c r="B24" s="142"/>
      <c r="C24" s="143"/>
      <c r="D24" s="143"/>
      <c r="E24" s="144"/>
      <c r="F24" s="142"/>
      <c r="G24" s="203"/>
      <c r="H24" s="147"/>
      <c r="I24" s="147"/>
      <c r="J24" s="147"/>
      <c r="K24" s="147"/>
      <c r="L24" s="147"/>
      <c r="M24" s="202"/>
      <c r="N24" s="147"/>
      <c r="O24" s="147"/>
      <c r="P24" s="147"/>
      <c r="Q24" s="142"/>
      <c r="R24" s="142"/>
      <c r="S24" s="142"/>
      <c r="T24" s="142"/>
      <c r="U24" s="142"/>
      <c r="V24" s="142"/>
      <c r="W24" s="142"/>
      <c r="X24" s="142"/>
      <c r="Y24" s="142"/>
      <c r="Z24" s="142"/>
    </row>
    <row r="25">
      <c r="A25" s="204"/>
      <c r="B25" s="205" t="s">
        <v>132</v>
      </c>
      <c r="C25" s="206">
        <v>0.0</v>
      </c>
      <c r="D25" s="206">
        <v>0.0</v>
      </c>
      <c r="E25" s="207" t="str">
        <f t="shared" ref="E25:E26" si="13">(C25-D25)/C25</f>
        <v>#DIV/0!</v>
      </c>
      <c r="F25" s="142"/>
      <c r="G25" s="147"/>
      <c r="H25" s="147"/>
      <c r="I25" s="208" t="s">
        <v>133</v>
      </c>
      <c r="J25" s="209" t="str">
        <f>C28-D28</f>
        <v>#REF!</v>
      </c>
      <c r="K25" s="210" t="str">
        <f>J25/C23</f>
        <v>#REF!</v>
      </c>
      <c r="L25" s="147"/>
      <c r="M25" s="147"/>
      <c r="N25" s="147"/>
      <c r="O25" s="147"/>
      <c r="P25" s="147"/>
      <c r="Q25" s="142"/>
      <c r="R25" s="142"/>
      <c r="S25" s="142"/>
      <c r="T25" s="142"/>
      <c r="U25" s="142"/>
      <c r="V25" s="142"/>
      <c r="W25" s="142"/>
      <c r="X25" s="142"/>
      <c r="Y25" s="142"/>
      <c r="Z25" s="142"/>
    </row>
    <row r="26">
      <c r="A26" s="204"/>
      <c r="B26" s="205" t="s">
        <v>134</v>
      </c>
      <c r="C26" s="206">
        <v>0.0</v>
      </c>
      <c r="D26" s="206">
        <v>0.0</v>
      </c>
      <c r="E26" s="207" t="str">
        <f t="shared" si="13"/>
        <v>#DIV/0!</v>
      </c>
      <c r="F26" s="142"/>
      <c r="G26" s="211"/>
      <c r="H26" s="147"/>
      <c r="I26" s="212" t="s">
        <v>135</v>
      </c>
      <c r="J26" s="213"/>
      <c r="K26" s="214" t="str">
        <f>J26/J35</f>
        <v>#DIV/0!</v>
      </c>
      <c r="L26" s="147"/>
      <c r="M26" s="147"/>
      <c r="N26" s="147"/>
      <c r="O26" s="147"/>
      <c r="P26" s="147"/>
      <c r="Q26" s="142"/>
      <c r="R26" s="142"/>
      <c r="S26" s="142"/>
      <c r="T26" s="142"/>
      <c r="U26" s="142"/>
      <c r="V26" s="142"/>
      <c r="W26" s="142"/>
      <c r="X26" s="142"/>
      <c r="Y26" s="142"/>
      <c r="Z26" s="142"/>
    </row>
    <row r="27" ht="7.5" customHeight="1">
      <c r="A27" s="142"/>
      <c r="B27" s="215"/>
      <c r="C27" s="143"/>
      <c r="D27" s="143"/>
      <c r="E27" s="144"/>
      <c r="F27" s="142"/>
      <c r="G27" s="147"/>
      <c r="H27" s="147"/>
      <c r="I27" s="212"/>
      <c r="J27" s="216"/>
      <c r="K27" s="217"/>
      <c r="L27" s="147"/>
      <c r="M27" s="147"/>
      <c r="N27" s="147"/>
      <c r="O27" s="147"/>
      <c r="P27" s="147"/>
      <c r="Q27" s="142"/>
      <c r="R27" s="142"/>
      <c r="S27" s="142"/>
      <c r="T27" s="142"/>
      <c r="U27" s="142"/>
      <c r="V27" s="142"/>
      <c r="W27" s="142"/>
      <c r="X27" s="142"/>
      <c r="Y27" s="142"/>
      <c r="Z27" s="142"/>
    </row>
    <row r="28">
      <c r="A28" s="196"/>
      <c r="B28" s="196" t="s">
        <v>136</v>
      </c>
      <c r="C28" s="197" t="str">
        <f t="shared" ref="C28:D28" si="14">SUM(C23:C26)</f>
        <v>#REF!</v>
      </c>
      <c r="D28" s="197" t="str">
        <f t="shared" si="14"/>
        <v>#REF!</v>
      </c>
      <c r="E28" s="198" t="str">
        <f>(C28-D28)/C28</f>
        <v>#REF!</v>
      </c>
      <c r="F28" s="142"/>
      <c r="G28" s="147"/>
      <c r="H28" s="147"/>
      <c r="I28" s="212" t="s">
        <v>15</v>
      </c>
      <c r="J28" s="213" t="str">
        <f>C18+C19+C25+C26</f>
        <v>#REF!</v>
      </c>
      <c r="K28" s="214"/>
      <c r="L28" s="147"/>
      <c r="M28" s="147"/>
      <c r="N28" s="147"/>
      <c r="O28" s="147"/>
      <c r="P28" s="147"/>
      <c r="Q28" s="142"/>
      <c r="R28" s="142"/>
      <c r="S28" s="142"/>
      <c r="T28" s="142"/>
      <c r="U28" s="142"/>
      <c r="V28" s="142"/>
      <c r="W28" s="142"/>
      <c r="X28" s="142"/>
      <c r="Y28" s="142"/>
      <c r="Z28" s="142"/>
    </row>
    <row r="29">
      <c r="A29" s="142"/>
      <c r="B29" s="142"/>
      <c r="C29" s="143"/>
      <c r="D29" s="143"/>
      <c r="E29" s="144"/>
      <c r="F29" s="142"/>
      <c r="G29" s="147"/>
      <c r="H29" s="147"/>
      <c r="I29" s="212" t="s">
        <v>137</v>
      </c>
      <c r="J29" s="218" t="str">
        <f t="shared" ref="J29:J30" si="15">ROUND($J$28*K29/6.5%,2)</f>
        <v>#REF!</v>
      </c>
      <c r="K29" s="214">
        <v>0.005909090789715577</v>
      </c>
      <c r="L29" s="147"/>
      <c r="M29" s="147"/>
      <c r="N29" s="147"/>
      <c r="O29" s="147"/>
      <c r="P29" s="147"/>
      <c r="Q29" s="142"/>
      <c r="R29" s="142"/>
      <c r="S29" s="142"/>
      <c r="T29" s="142"/>
      <c r="U29" s="142"/>
      <c r="V29" s="142"/>
      <c r="W29" s="142"/>
      <c r="X29" s="142"/>
      <c r="Y29" s="142"/>
      <c r="Z29" s="142"/>
    </row>
    <row r="30">
      <c r="A30" s="142"/>
      <c r="B30" s="142"/>
      <c r="C30" s="143"/>
      <c r="D30" s="143"/>
      <c r="E30" s="144"/>
      <c r="F30" s="142"/>
      <c r="G30" s="147"/>
      <c r="H30" s="147"/>
      <c r="I30" s="212" t="s">
        <v>138</v>
      </c>
      <c r="J30" s="213" t="str">
        <f t="shared" si="15"/>
        <v>#REF!</v>
      </c>
      <c r="K30" s="214">
        <v>0.055151512766948456</v>
      </c>
      <c r="L30" s="147"/>
      <c r="M30" s="147"/>
      <c r="N30" s="147"/>
      <c r="O30" s="147"/>
      <c r="P30" s="147"/>
      <c r="Q30" s="142"/>
      <c r="R30" s="142"/>
      <c r="S30" s="142"/>
      <c r="T30" s="142"/>
      <c r="U30" s="142"/>
      <c r="V30" s="142"/>
      <c r="W30" s="142"/>
      <c r="X30" s="142"/>
      <c r="Y30" s="142"/>
      <c r="Z30" s="142"/>
    </row>
    <row r="31">
      <c r="A31" s="142"/>
      <c r="B31" s="142"/>
      <c r="C31" s="143"/>
      <c r="D31" s="143"/>
      <c r="E31" s="144"/>
      <c r="F31" s="142"/>
      <c r="G31" s="219"/>
      <c r="H31" s="147"/>
      <c r="I31" s="212" t="s">
        <v>139</v>
      </c>
      <c r="J31" s="213" t="str">
        <f>J28-J29-J30</f>
        <v>#REF!</v>
      </c>
      <c r="K31" s="214">
        <v>0.004</v>
      </c>
      <c r="L31" s="147"/>
      <c r="M31" s="147"/>
      <c r="N31" s="147"/>
      <c r="O31" s="147"/>
      <c r="P31" s="147"/>
      <c r="Q31" s="142"/>
      <c r="R31" s="142"/>
      <c r="S31" s="142"/>
      <c r="T31" s="142"/>
      <c r="U31" s="142"/>
      <c r="V31" s="142"/>
      <c r="W31" s="142"/>
      <c r="X31" s="142"/>
      <c r="Y31" s="142"/>
      <c r="Z31" s="142"/>
    </row>
    <row r="32">
      <c r="A32" s="142"/>
      <c r="B32" s="142"/>
      <c r="C32" s="143"/>
      <c r="D32" s="143"/>
      <c r="E32" s="144"/>
      <c r="F32" s="142"/>
      <c r="G32" s="147"/>
      <c r="H32" s="147"/>
      <c r="I32" s="212"/>
      <c r="J32" s="213"/>
      <c r="K32" s="214"/>
      <c r="L32" s="147"/>
      <c r="M32" s="147"/>
      <c r="N32" s="147"/>
      <c r="O32" s="147"/>
      <c r="P32" s="147"/>
      <c r="Q32" s="142"/>
      <c r="R32" s="142"/>
      <c r="S32" s="142"/>
      <c r="T32" s="142"/>
      <c r="U32" s="142"/>
      <c r="V32" s="142"/>
      <c r="W32" s="142"/>
      <c r="X32" s="142"/>
      <c r="Y32" s="142"/>
      <c r="Z32" s="142"/>
    </row>
    <row r="33">
      <c r="A33" s="142"/>
      <c r="B33" s="142"/>
      <c r="C33" s="143"/>
      <c r="D33" s="143"/>
      <c r="E33" s="144"/>
      <c r="F33" s="142"/>
      <c r="G33" s="147"/>
      <c r="H33" s="147"/>
      <c r="I33" s="220"/>
      <c r="J33" s="221"/>
      <c r="K33" s="222"/>
      <c r="L33" s="147"/>
      <c r="M33" s="147"/>
      <c r="N33" s="147"/>
      <c r="O33" s="147"/>
      <c r="P33" s="147"/>
      <c r="Q33" s="142"/>
      <c r="R33" s="142"/>
      <c r="S33" s="142"/>
      <c r="T33" s="142"/>
      <c r="U33" s="142"/>
      <c r="V33" s="142"/>
      <c r="W33" s="142"/>
      <c r="X33" s="142"/>
      <c r="Y33" s="142"/>
      <c r="Z33" s="142"/>
    </row>
    <row r="34">
      <c r="A34" s="142"/>
      <c r="B34" s="142"/>
      <c r="C34" s="143"/>
      <c r="D34" s="143"/>
      <c r="E34" s="144"/>
      <c r="F34" s="142"/>
      <c r="G34" s="147"/>
      <c r="H34" s="147"/>
      <c r="I34" s="212"/>
      <c r="J34" s="213"/>
      <c r="K34" s="217"/>
      <c r="L34" s="147"/>
      <c r="M34" s="147"/>
      <c r="N34" s="147"/>
      <c r="O34" s="147"/>
      <c r="P34" s="147"/>
      <c r="Q34" s="142"/>
      <c r="R34" s="142"/>
      <c r="S34" s="142"/>
      <c r="T34" s="142"/>
      <c r="U34" s="142"/>
      <c r="V34" s="142"/>
      <c r="W34" s="142"/>
      <c r="X34" s="142"/>
      <c r="Y34" s="142"/>
      <c r="Z34" s="142"/>
    </row>
    <row r="35">
      <c r="A35" s="142"/>
      <c r="B35" s="142"/>
      <c r="C35" s="143"/>
      <c r="D35" s="143"/>
      <c r="E35" s="144"/>
      <c r="F35" s="142"/>
      <c r="G35" s="147"/>
      <c r="H35" s="147"/>
      <c r="I35" s="220" t="s">
        <v>140</v>
      </c>
      <c r="J35" s="221"/>
      <c r="K35" s="222"/>
      <c r="L35" s="147"/>
      <c r="M35" s="147"/>
      <c r="N35" s="147"/>
      <c r="O35" s="147"/>
      <c r="P35" s="147"/>
      <c r="Q35" s="142"/>
      <c r="R35" s="142"/>
      <c r="S35" s="142"/>
      <c r="T35" s="142"/>
      <c r="U35" s="142"/>
      <c r="V35" s="142"/>
      <c r="W35" s="142"/>
      <c r="X35" s="142"/>
      <c r="Y35" s="142"/>
      <c r="Z35" s="142"/>
    </row>
    <row r="36">
      <c r="A36" s="142"/>
      <c r="B36" s="142"/>
      <c r="C36" s="143"/>
      <c r="D36" s="143"/>
      <c r="E36" s="144"/>
      <c r="F36" s="142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2"/>
      <c r="R36" s="142"/>
      <c r="S36" s="142"/>
      <c r="T36" s="142"/>
      <c r="U36" s="142"/>
      <c r="V36" s="142"/>
      <c r="W36" s="142"/>
      <c r="X36" s="142"/>
      <c r="Y36" s="142"/>
      <c r="Z36" s="142"/>
    </row>
    <row r="37">
      <c r="A37" s="142"/>
      <c r="B37" s="142"/>
      <c r="C37" s="143"/>
      <c r="D37" s="143"/>
      <c r="E37" s="144"/>
      <c r="F37" s="142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2"/>
      <c r="R37" s="142"/>
      <c r="S37" s="142"/>
      <c r="T37" s="142"/>
      <c r="U37" s="142"/>
      <c r="V37" s="142"/>
      <c r="W37" s="142"/>
      <c r="X37" s="142"/>
      <c r="Y37" s="142"/>
      <c r="Z37" s="142"/>
    </row>
    <row r="38">
      <c r="A38" s="142"/>
      <c r="B38" s="142"/>
      <c r="C38" s="143"/>
      <c r="D38" s="143"/>
      <c r="E38" s="144"/>
      <c r="F38" s="142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2"/>
      <c r="R38" s="142"/>
      <c r="S38" s="142"/>
      <c r="T38" s="142"/>
      <c r="U38" s="142"/>
      <c r="V38" s="142"/>
      <c r="W38" s="142"/>
      <c r="X38" s="142"/>
      <c r="Y38" s="142"/>
      <c r="Z38" s="142"/>
    </row>
    <row r="39">
      <c r="A39" s="142"/>
      <c r="B39" s="142"/>
      <c r="C39" s="143"/>
      <c r="D39" s="143"/>
      <c r="E39" s="144"/>
      <c r="F39" s="142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2"/>
      <c r="R39" s="142"/>
      <c r="S39" s="142"/>
      <c r="T39" s="142"/>
      <c r="U39" s="142"/>
      <c r="V39" s="142"/>
      <c r="W39" s="142"/>
      <c r="X39" s="142"/>
      <c r="Y39" s="142"/>
      <c r="Z39" s="142"/>
    </row>
    <row r="40">
      <c r="A40" s="142"/>
      <c r="B40" s="142"/>
      <c r="C40" s="143"/>
      <c r="D40" s="143"/>
      <c r="E40" s="144"/>
      <c r="F40" s="142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2"/>
      <c r="R40" s="142"/>
      <c r="S40" s="142"/>
      <c r="T40" s="142"/>
      <c r="U40" s="142"/>
      <c r="V40" s="142"/>
      <c r="W40" s="142"/>
      <c r="X40" s="142"/>
      <c r="Y40" s="142"/>
      <c r="Z40" s="142"/>
    </row>
    <row r="41">
      <c r="A41" s="142"/>
      <c r="B41" s="142"/>
      <c r="C41" s="143"/>
      <c r="D41" s="143"/>
      <c r="E41" s="144"/>
      <c r="F41" s="142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2"/>
      <c r="R41" s="142"/>
      <c r="S41" s="142"/>
      <c r="T41" s="142"/>
      <c r="U41" s="142"/>
      <c r="V41" s="142"/>
      <c r="W41" s="142"/>
      <c r="X41" s="142"/>
      <c r="Y41" s="142"/>
      <c r="Z41" s="142"/>
    </row>
    <row r="42">
      <c r="A42" s="142"/>
      <c r="B42" s="142"/>
      <c r="C42" s="143"/>
      <c r="D42" s="143"/>
      <c r="E42" s="144"/>
      <c r="F42" s="142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2"/>
      <c r="R42" s="142"/>
      <c r="S42" s="142"/>
      <c r="T42" s="142"/>
      <c r="U42" s="142"/>
      <c r="V42" s="142"/>
      <c r="W42" s="142"/>
      <c r="X42" s="142"/>
      <c r="Y42" s="142"/>
      <c r="Z42" s="142"/>
    </row>
    <row r="43">
      <c r="A43" s="142"/>
      <c r="B43" s="142"/>
      <c r="C43" s="143"/>
      <c r="D43" s="143"/>
      <c r="E43" s="144"/>
      <c r="F43" s="142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2"/>
      <c r="R43" s="142"/>
      <c r="S43" s="142"/>
      <c r="T43" s="142"/>
      <c r="U43" s="142"/>
      <c r="V43" s="142"/>
      <c r="W43" s="142"/>
      <c r="X43" s="142"/>
      <c r="Y43" s="142"/>
      <c r="Z43" s="142"/>
    </row>
    <row r="44">
      <c r="A44" s="142"/>
      <c r="B44" s="142"/>
      <c r="C44" s="143"/>
      <c r="D44" s="143"/>
      <c r="E44" s="144"/>
      <c r="F44" s="142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2"/>
      <c r="R44" s="142"/>
      <c r="S44" s="142"/>
      <c r="T44" s="142"/>
      <c r="U44" s="142"/>
      <c r="V44" s="142"/>
      <c r="W44" s="142"/>
      <c r="X44" s="142"/>
      <c r="Y44" s="142"/>
      <c r="Z44" s="142"/>
    </row>
    <row r="45">
      <c r="A45" s="142"/>
      <c r="B45" s="142"/>
      <c r="C45" s="143"/>
      <c r="D45" s="143"/>
      <c r="E45" s="144"/>
      <c r="F45" s="142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2"/>
      <c r="R45" s="142"/>
      <c r="S45" s="142"/>
      <c r="T45" s="142"/>
      <c r="U45" s="142"/>
      <c r="V45" s="142"/>
      <c r="W45" s="142"/>
      <c r="X45" s="142"/>
      <c r="Y45" s="142"/>
      <c r="Z45" s="142"/>
    </row>
    <row r="46">
      <c r="A46" s="142"/>
      <c r="B46" s="142"/>
      <c r="C46" s="143"/>
      <c r="D46" s="143"/>
      <c r="E46" s="144"/>
      <c r="F46" s="142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2"/>
      <c r="R46" s="142"/>
      <c r="S46" s="142"/>
      <c r="T46" s="142"/>
      <c r="U46" s="142"/>
      <c r="V46" s="142"/>
      <c r="W46" s="142"/>
      <c r="X46" s="142"/>
      <c r="Y46" s="142"/>
      <c r="Z46" s="142"/>
    </row>
    <row r="47">
      <c r="A47" s="142"/>
      <c r="B47" s="142"/>
      <c r="C47" s="143"/>
      <c r="D47" s="143"/>
      <c r="E47" s="144"/>
      <c r="F47" s="142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2"/>
      <c r="R47" s="142"/>
      <c r="S47" s="142"/>
      <c r="T47" s="142"/>
      <c r="U47" s="142"/>
      <c r="V47" s="142"/>
      <c r="W47" s="142"/>
      <c r="X47" s="142"/>
      <c r="Y47" s="142"/>
      <c r="Z47" s="142"/>
    </row>
    <row r="48">
      <c r="A48" s="142"/>
      <c r="B48" s="142"/>
      <c r="C48" s="143"/>
      <c r="D48" s="143"/>
      <c r="E48" s="144"/>
      <c r="F48" s="142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2"/>
      <c r="R48" s="142"/>
      <c r="S48" s="142"/>
      <c r="T48" s="142"/>
      <c r="U48" s="142"/>
      <c r="V48" s="142"/>
      <c r="W48" s="142"/>
      <c r="X48" s="142"/>
      <c r="Y48" s="142"/>
      <c r="Z48" s="142"/>
    </row>
    <row r="49">
      <c r="A49" s="142"/>
      <c r="B49" s="142"/>
      <c r="C49" s="143"/>
      <c r="D49" s="143"/>
      <c r="E49" s="144"/>
      <c r="F49" s="142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2"/>
      <c r="R49" s="142"/>
      <c r="S49" s="142"/>
      <c r="T49" s="142"/>
      <c r="U49" s="142"/>
      <c r="V49" s="142"/>
      <c r="W49" s="142"/>
      <c r="X49" s="142"/>
      <c r="Y49" s="142"/>
      <c r="Z49" s="142"/>
    </row>
    <row r="50">
      <c r="A50" s="142"/>
      <c r="B50" s="142"/>
      <c r="C50" s="143"/>
      <c r="D50" s="143"/>
      <c r="E50" s="144"/>
      <c r="F50" s="142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2"/>
      <c r="R50" s="142"/>
      <c r="S50" s="142"/>
      <c r="T50" s="142"/>
      <c r="U50" s="142"/>
      <c r="V50" s="142"/>
      <c r="W50" s="142"/>
      <c r="X50" s="142"/>
      <c r="Y50" s="142"/>
      <c r="Z50" s="142"/>
    </row>
    <row r="51">
      <c r="A51" s="142"/>
      <c r="B51" s="142"/>
      <c r="C51" s="143"/>
      <c r="D51" s="143"/>
      <c r="E51" s="144"/>
      <c r="F51" s="142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2"/>
      <c r="R51" s="142"/>
      <c r="S51" s="142"/>
      <c r="T51" s="142"/>
      <c r="U51" s="142"/>
      <c r="V51" s="142"/>
      <c r="W51" s="142"/>
      <c r="X51" s="142"/>
      <c r="Y51" s="142"/>
      <c r="Z51" s="142"/>
    </row>
    <row r="52">
      <c r="A52" s="142"/>
      <c r="B52" s="142"/>
      <c r="C52" s="143"/>
      <c r="D52" s="143"/>
      <c r="E52" s="144"/>
      <c r="F52" s="142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2"/>
      <c r="R52" s="142"/>
      <c r="S52" s="142"/>
      <c r="T52" s="142"/>
      <c r="U52" s="142"/>
      <c r="V52" s="142"/>
      <c r="W52" s="142"/>
      <c r="X52" s="142"/>
      <c r="Y52" s="142"/>
      <c r="Z52" s="142"/>
    </row>
    <row r="53">
      <c r="A53" s="142"/>
      <c r="B53" s="142"/>
      <c r="C53" s="143"/>
      <c r="D53" s="143"/>
      <c r="E53" s="144"/>
      <c r="F53" s="142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2"/>
      <c r="R53" s="142"/>
      <c r="S53" s="142"/>
      <c r="T53" s="142"/>
      <c r="U53" s="142"/>
      <c r="V53" s="142"/>
      <c r="W53" s="142"/>
      <c r="X53" s="142"/>
      <c r="Y53" s="142"/>
      <c r="Z53" s="142"/>
    </row>
    <row r="54">
      <c r="A54" s="142"/>
      <c r="B54" s="142"/>
      <c r="C54" s="143"/>
      <c r="D54" s="143"/>
      <c r="E54" s="144"/>
      <c r="F54" s="142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2"/>
      <c r="R54" s="142"/>
      <c r="S54" s="142"/>
      <c r="T54" s="142"/>
      <c r="U54" s="142"/>
      <c r="V54" s="142"/>
      <c r="W54" s="142"/>
      <c r="X54" s="142"/>
      <c r="Y54" s="142"/>
      <c r="Z54" s="142"/>
    </row>
    <row r="55">
      <c r="A55" s="142"/>
      <c r="B55" s="142"/>
      <c r="C55" s="143"/>
      <c r="D55" s="143"/>
      <c r="E55" s="144"/>
      <c r="F55" s="142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2"/>
      <c r="R55" s="142"/>
      <c r="S55" s="142"/>
      <c r="T55" s="142"/>
      <c r="U55" s="142"/>
      <c r="V55" s="142"/>
      <c r="W55" s="142"/>
      <c r="X55" s="142"/>
      <c r="Y55" s="142"/>
      <c r="Z55" s="142"/>
    </row>
    <row r="56">
      <c r="A56" s="142"/>
      <c r="B56" s="142"/>
      <c r="C56" s="143"/>
      <c r="D56" s="143"/>
      <c r="E56" s="144"/>
      <c r="F56" s="142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2"/>
      <c r="R56" s="142"/>
      <c r="S56" s="142"/>
      <c r="T56" s="142"/>
      <c r="U56" s="142"/>
      <c r="V56" s="142"/>
      <c r="W56" s="142"/>
      <c r="X56" s="142"/>
      <c r="Y56" s="142"/>
      <c r="Z56" s="142"/>
    </row>
    <row r="57">
      <c r="A57" s="142"/>
      <c r="B57" s="142"/>
      <c r="C57" s="143"/>
      <c r="D57" s="143"/>
      <c r="E57" s="144"/>
      <c r="F57" s="142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2"/>
      <c r="R57" s="142"/>
      <c r="S57" s="142"/>
      <c r="T57" s="142"/>
      <c r="U57" s="142"/>
      <c r="V57" s="142"/>
      <c r="W57" s="142"/>
      <c r="X57" s="142"/>
      <c r="Y57" s="142"/>
      <c r="Z57" s="142"/>
    </row>
    <row r="58">
      <c r="A58" s="142"/>
      <c r="B58" s="142"/>
      <c r="C58" s="143"/>
      <c r="D58" s="143"/>
      <c r="E58" s="144"/>
      <c r="F58" s="142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2"/>
      <c r="R58" s="142"/>
      <c r="S58" s="142"/>
      <c r="T58" s="142"/>
      <c r="U58" s="142"/>
      <c r="V58" s="142"/>
      <c r="W58" s="142"/>
      <c r="X58" s="142"/>
      <c r="Y58" s="142"/>
      <c r="Z58" s="142"/>
    </row>
    <row r="59">
      <c r="A59" s="142"/>
      <c r="B59" s="142"/>
      <c r="C59" s="143"/>
      <c r="D59" s="143"/>
      <c r="E59" s="144"/>
      <c r="F59" s="142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2"/>
      <c r="R59" s="142"/>
      <c r="S59" s="142"/>
      <c r="T59" s="142"/>
      <c r="U59" s="142"/>
      <c r="V59" s="142"/>
      <c r="W59" s="142"/>
      <c r="X59" s="142"/>
      <c r="Y59" s="142"/>
      <c r="Z59" s="142"/>
    </row>
    <row r="60">
      <c r="A60" s="142"/>
      <c r="B60" s="142"/>
      <c r="C60" s="143"/>
      <c r="D60" s="143"/>
      <c r="E60" s="144"/>
      <c r="F60" s="142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2"/>
      <c r="R60" s="142"/>
      <c r="S60" s="142"/>
      <c r="T60" s="142"/>
      <c r="U60" s="142"/>
      <c r="V60" s="142"/>
      <c r="W60" s="142"/>
      <c r="X60" s="142"/>
      <c r="Y60" s="142"/>
      <c r="Z60" s="142"/>
    </row>
    <row r="61">
      <c r="A61" s="142"/>
      <c r="B61" s="142"/>
      <c r="C61" s="143"/>
      <c r="D61" s="143"/>
      <c r="E61" s="144"/>
      <c r="F61" s="142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2"/>
      <c r="R61" s="142"/>
      <c r="S61" s="142"/>
      <c r="T61" s="142"/>
      <c r="U61" s="142"/>
      <c r="V61" s="142"/>
      <c r="W61" s="142"/>
      <c r="X61" s="142"/>
      <c r="Y61" s="142"/>
      <c r="Z61" s="142"/>
    </row>
    <row r="62">
      <c r="A62" s="142"/>
      <c r="B62" s="142"/>
      <c r="C62" s="143"/>
      <c r="D62" s="143"/>
      <c r="E62" s="144"/>
      <c r="F62" s="142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2"/>
      <c r="R62" s="142"/>
      <c r="S62" s="142"/>
      <c r="T62" s="142"/>
      <c r="U62" s="142"/>
      <c r="V62" s="142"/>
      <c r="W62" s="142"/>
      <c r="X62" s="142"/>
      <c r="Y62" s="142"/>
      <c r="Z62" s="142"/>
    </row>
    <row r="63">
      <c r="A63" s="142"/>
      <c r="B63" s="142"/>
      <c r="C63" s="143"/>
      <c r="D63" s="143"/>
      <c r="E63" s="144"/>
      <c r="F63" s="142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2"/>
      <c r="R63" s="142"/>
      <c r="S63" s="142"/>
      <c r="T63" s="142"/>
      <c r="U63" s="142"/>
      <c r="V63" s="142"/>
      <c r="W63" s="142"/>
      <c r="X63" s="142"/>
      <c r="Y63" s="142"/>
      <c r="Z63" s="142"/>
    </row>
    <row r="64">
      <c r="A64" s="142"/>
      <c r="B64" s="142"/>
      <c r="C64" s="143"/>
      <c r="D64" s="143"/>
      <c r="E64" s="144"/>
      <c r="F64" s="142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2"/>
      <c r="R64" s="142"/>
      <c r="S64" s="142"/>
      <c r="T64" s="142"/>
      <c r="U64" s="142"/>
      <c r="V64" s="142"/>
      <c r="W64" s="142"/>
      <c r="X64" s="142"/>
      <c r="Y64" s="142"/>
      <c r="Z64" s="142"/>
    </row>
    <row r="65">
      <c r="A65" s="142"/>
      <c r="B65" s="142"/>
      <c r="C65" s="143"/>
      <c r="D65" s="143"/>
      <c r="E65" s="144"/>
      <c r="F65" s="142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142"/>
      <c r="R65" s="142"/>
      <c r="S65" s="142"/>
      <c r="T65" s="142"/>
      <c r="U65" s="142"/>
      <c r="V65" s="142"/>
      <c r="W65" s="142"/>
      <c r="X65" s="142"/>
      <c r="Y65" s="142"/>
      <c r="Z65" s="142"/>
    </row>
    <row r="66">
      <c r="A66" s="142"/>
      <c r="B66" s="142"/>
      <c r="C66" s="143"/>
      <c r="D66" s="143"/>
      <c r="E66" s="144"/>
      <c r="F66" s="142"/>
      <c r="G66" s="147"/>
      <c r="H66" s="147"/>
      <c r="I66" s="147"/>
      <c r="J66" s="147"/>
      <c r="K66" s="147"/>
      <c r="L66" s="147"/>
      <c r="M66" s="147"/>
      <c r="N66" s="147"/>
      <c r="O66" s="147"/>
      <c r="P66" s="147"/>
      <c r="Q66" s="142"/>
      <c r="R66" s="142"/>
      <c r="S66" s="142"/>
      <c r="T66" s="142"/>
      <c r="U66" s="142"/>
      <c r="V66" s="142"/>
      <c r="W66" s="142"/>
      <c r="X66" s="142"/>
      <c r="Y66" s="142"/>
      <c r="Z66" s="142"/>
    </row>
    <row r="67">
      <c r="A67" s="142"/>
      <c r="B67" s="142"/>
      <c r="C67" s="143"/>
      <c r="D67" s="143"/>
      <c r="E67" s="144"/>
      <c r="F67" s="142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2"/>
      <c r="R67" s="142"/>
      <c r="S67" s="142"/>
      <c r="T67" s="142"/>
      <c r="U67" s="142"/>
      <c r="V67" s="142"/>
      <c r="W67" s="142"/>
      <c r="X67" s="142"/>
      <c r="Y67" s="142"/>
      <c r="Z67" s="142"/>
    </row>
    <row r="68">
      <c r="A68" s="142"/>
      <c r="B68" s="142"/>
      <c r="C68" s="143"/>
      <c r="D68" s="143"/>
      <c r="E68" s="144"/>
      <c r="F68" s="142"/>
      <c r="G68" s="147"/>
      <c r="H68" s="147"/>
      <c r="I68" s="147"/>
      <c r="J68" s="147"/>
      <c r="K68" s="147"/>
      <c r="L68" s="147"/>
      <c r="M68" s="147"/>
      <c r="N68" s="147"/>
      <c r="O68" s="147"/>
      <c r="P68" s="147"/>
      <c r="Q68" s="142"/>
      <c r="R68" s="142"/>
      <c r="S68" s="142"/>
      <c r="T68" s="142"/>
      <c r="U68" s="142"/>
      <c r="V68" s="142"/>
      <c r="W68" s="142"/>
      <c r="X68" s="142"/>
      <c r="Y68" s="142"/>
      <c r="Z68" s="142"/>
    </row>
    <row r="69">
      <c r="A69" s="142"/>
      <c r="B69" s="142"/>
      <c r="C69" s="143"/>
      <c r="D69" s="143"/>
      <c r="E69" s="144"/>
      <c r="F69" s="142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2"/>
      <c r="R69" s="142"/>
      <c r="S69" s="142"/>
      <c r="T69" s="142"/>
      <c r="U69" s="142"/>
      <c r="V69" s="142"/>
      <c r="W69" s="142"/>
      <c r="X69" s="142"/>
      <c r="Y69" s="142"/>
      <c r="Z69" s="142"/>
    </row>
    <row r="70">
      <c r="A70" s="142"/>
      <c r="B70" s="142"/>
      <c r="C70" s="143"/>
      <c r="D70" s="143"/>
      <c r="E70" s="144"/>
      <c r="F70" s="142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2"/>
      <c r="R70" s="142"/>
      <c r="S70" s="142"/>
      <c r="T70" s="142"/>
      <c r="U70" s="142"/>
      <c r="V70" s="142"/>
      <c r="W70" s="142"/>
      <c r="X70" s="142"/>
      <c r="Y70" s="142"/>
      <c r="Z70" s="142"/>
    </row>
    <row r="71">
      <c r="A71" s="142"/>
      <c r="B71" s="142"/>
      <c r="C71" s="143"/>
      <c r="D71" s="143"/>
      <c r="E71" s="144"/>
      <c r="F71" s="142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2"/>
      <c r="R71" s="142"/>
      <c r="S71" s="142"/>
      <c r="T71" s="142"/>
      <c r="U71" s="142"/>
      <c r="V71" s="142"/>
      <c r="W71" s="142"/>
      <c r="X71" s="142"/>
      <c r="Y71" s="142"/>
      <c r="Z71" s="142"/>
    </row>
    <row r="72">
      <c r="A72" s="142"/>
      <c r="B72" s="142"/>
      <c r="C72" s="143"/>
      <c r="D72" s="143"/>
      <c r="E72" s="144"/>
      <c r="F72" s="142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2"/>
      <c r="R72" s="142"/>
      <c r="S72" s="142"/>
      <c r="T72" s="142"/>
      <c r="U72" s="142"/>
      <c r="V72" s="142"/>
      <c r="W72" s="142"/>
      <c r="X72" s="142"/>
      <c r="Y72" s="142"/>
      <c r="Z72" s="142"/>
    </row>
    <row r="73">
      <c r="A73" s="142"/>
      <c r="B73" s="142"/>
      <c r="C73" s="143"/>
      <c r="D73" s="143"/>
      <c r="E73" s="144"/>
      <c r="F73" s="142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2"/>
      <c r="R73" s="142"/>
      <c r="S73" s="142"/>
      <c r="T73" s="142"/>
      <c r="U73" s="142"/>
      <c r="V73" s="142"/>
      <c r="W73" s="142"/>
      <c r="X73" s="142"/>
      <c r="Y73" s="142"/>
      <c r="Z73" s="142"/>
    </row>
    <row r="74">
      <c r="A74" s="142"/>
      <c r="B74" s="142"/>
      <c r="C74" s="143"/>
      <c r="D74" s="143"/>
      <c r="E74" s="144"/>
      <c r="F74" s="142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2"/>
      <c r="R74" s="142"/>
      <c r="S74" s="142"/>
      <c r="T74" s="142"/>
      <c r="U74" s="142"/>
      <c r="V74" s="142"/>
      <c r="W74" s="142"/>
      <c r="X74" s="142"/>
      <c r="Y74" s="142"/>
      <c r="Z74" s="142"/>
    </row>
    <row r="75">
      <c r="A75" s="142"/>
      <c r="B75" s="142"/>
      <c r="C75" s="143"/>
      <c r="D75" s="143"/>
      <c r="E75" s="144"/>
      <c r="F75" s="142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2"/>
      <c r="R75" s="142"/>
      <c r="S75" s="142"/>
      <c r="T75" s="142"/>
      <c r="U75" s="142"/>
      <c r="V75" s="142"/>
      <c r="W75" s="142"/>
      <c r="X75" s="142"/>
      <c r="Y75" s="142"/>
      <c r="Z75" s="142"/>
    </row>
    <row r="76">
      <c r="A76" s="142"/>
      <c r="B76" s="142"/>
      <c r="C76" s="143"/>
      <c r="D76" s="143"/>
      <c r="E76" s="144"/>
      <c r="F76" s="142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2"/>
      <c r="R76" s="142"/>
      <c r="S76" s="142"/>
      <c r="T76" s="142"/>
      <c r="U76" s="142"/>
      <c r="V76" s="142"/>
      <c r="W76" s="142"/>
      <c r="X76" s="142"/>
      <c r="Y76" s="142"/>
      <c r="Z76" s="142"/>
    </row>
    <row r="77">
      <c r="A77" s="142"/>
      <c r="B77" s="142"/>
      <c r="C77" s="143"/>
      <c r="D77" s="143"/>
      <c r="E77" s="144"/>
      <c r="F77" s="142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2"/>
      <c r="R77" s="142"/>
      <c r="S77" s="142"/>
      <c r="T77" s="142"/>
      <c r="U77" s="142"/>
      <c r="V77" s="142"/>
      <c r="W77" s="142"/>
      <c r="X77" s="142"/>
      <c r="Y77" s="142"/>
      <c r="Z77" s="142"/>
    </row>
    <row r="78">
      <c r="A78" s="142"/>
      <c r="B78" s="142"/>
      <c r="C78" s="143"/>
      <c r="D78" s="143"/>
      <c r="E78" s="144"/>
      <c r="F78" s="142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2"/>
      <c r="R78" s="142"/>
      <c r="S78" s="142"/>
      <c r="T78" s="142"/>
      <c r="U78" s="142"/>
      <c r="V78" s="142"/>
      <c r="W78" s="142"/>
      <c r="X78" s="142"/>
      <c r="Y78" s="142"/>
      <c r="Z78" s="142"/>
    </row>
    <row r="79">
      <c r="A79" s="142"/>
      <c r="B79" s="142"/>
      <c r="C79" s="143"/>
      <c r="D79" s="143"/>
      <c r="E79" s="144"/>
      <c r="F79" s="142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142"/>
      <c r="R79" s="142"/>
      <c r="S79" s="142"/>
      <c r="T79" s="142"/>
      <c r="U79" s="142"/>
      <c r="V79" s="142"/>
      <c r="W79" s="142"/>
      <c r="X79" s="142"/>
      <c r="Y79" s="142"/>
      <c r="Z79" s="142"/>
    </row>
    <row r="80">
      <c r="A80" s="142"/>
      <c r="B80" s="142"/>
      <c r="C80" s="143"/>
      <c r="D80" s="143"/>
      <c r="E80" s="144"/>
      <c r="F80" s="142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2"/>
      <c r="R80" s="142"/>
      <c r="S80" s="142"/>
      <c r="T80" s="142"/>
      <c r="U80" s="142"/>
      <c r="V80" s="142"/>
      <c r="W80" s="142"/>
      <c r="X80" s="142"/>
      <c r="Y80" s="142"/>
      <c r="Z80" s="142"/>
    </row>
    <row r="81">
      <c r="A81" s="142"/>
      <c r="B81" s="142"/>
      <c r="C81" s="143"/>
      <c r="D81" s="143"/>
      <c r="E81" s="144"/>
      <c r="F81" s="142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2"/>
      <c r="R81" s="142"/>
      <c r="S81" s="142"/>
      <c r="T81" s="142"/>
      <c r="U81" s="142"/>
      <c r="V81" s="142"/>
      <c r="W81" s="142"/>
      <c r="X81" s="142"/>
      <c r="Y81" s="142"/>
      <c r="Z81" s="142"/>
    </row>
    <row r="82">
      <c r="A82" s="142"/>
      <c r="B82" s="142"/>
      <c r="C82" s="143"/>
      <c r="D82" s="143"/>
      <c r="E82" s="144"/>
      <c r="F82" s="142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2"/>
      <c r="R82" s="142"/>
      <c r="S82" s="142"/>
      <c r="T82" s="142"/>
      <c r="U82" s="142"/>
      <c r="V82" s="142"/>
      <c r="W82" s="142"/>
      <c r="X82" s="142"/>
      <c r="Y82" s="142"/>
      <c r="Z82" s="142"/>
    </row>
    <row r="83">
      <c r="A83" s="142"/>
      <c r="B83" s="142"/>
      <c r="C83" s="143"/>
      <c r="D83" s="143"/>
      <c r="E83" s="144"/>
      <c r="F83" s="142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2"/>
      <c r="R83" s="142"/>
      <c r="S83" s="142"/>
      <c r="T83" s="142"/>
      <c r="U83" s="142"/>
      <c r="V83" s="142"/>
      <c r="W83" s="142"/>
      <c r="X83" s="142"/>
      <c r="Y83" s="142"/>
      <c r="Z83" s="142"/>
    </row>
    <row r="84">
      <c r="A84" s="142"/>
      <c r="B84" s="142"/>
      <c r="C84" s="143"/>
      <c r="D84" s="143"/>
      <c r="E84" s="144"/>
      <c r="F84" s="142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2"/>
      <c r="R84" s="142"/>
      <c r="S84" s="142"/>
      <c r="T84" s="142"/>
      <c r="U84" s="142"/>
      <c r="V84" s="142"/>
      <c r="W84" s="142"/>
      <c r="X84" s="142"/>
      <c r="Y84" s="142"/>
      <c r="Z84" s="142"/>
    </row>
    <row r="85">
      <c r="A85" s="142"/>
      <c r="B85" s="142"/>
      <c r="C85" s="143"/>
      <c r="D85" s="143"/>
      <c r="E85" s="144"/>
      <c r="F85" s="142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2"/>
      <c r="R85" s="142"/>
      <c r="S85" s="142"/>
      <c r="T85" s="142"/>
      <c r="U85" s="142"/>
      <c r="V85" s="142"/>
      <c r="W85" s="142"/>
      <c r="X85" s="142"/>
      <c r="Y85" s="142"/>
      <c r="Z85" s="142"/>
    </row>
    <row r="86">
      <c r="A86" s="142"/>
      <c r="B86" s="142"/>
      <c r="C86" s="143"/>
      <c r="D86" s="143"/>
      <c r="E86" s="144"/>
      <c r="F86" s="142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2"/>
      <c r="R86" s="142"/>
      <c r="S86" s="142"/>
      <c r="T86" s="142"/>
      <c r="U86" s="142"/>
      <c r="V86" s="142"/>
      <c r="W86" s="142"/>
      <c r="X86" s="142"/>
      <c r="Y86" s="142"/>
      <c r="Z86" s="142"/>
    </row>
    <row r="87">
      <c r="A87" s="142"/>
      <c r="B87" s="142"/>
      <c r="C87" s="143"/>
      <c r="D87" s="143"/>
      <c r="E87" s="144"/>
      <c r="F87" s="142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2"/>
      <c r="R87" s="142"/>
      <c r="S87" s="142"/>
      <c r="T87" s="142"/>
      <c r="U87" s="142"/>
      <c r="V87" s="142"/>
      <c r="W87" s="142"/>
      <c r="X87" s="142"/>
      <c r="Y87" s="142"/>
      <c r="Z87" s="142"/>
    </row>
    <row r="88">
      <c r="A88" s="142"/>
      <c r="B88" s="142"/>
      <c r="C88" s="143"/>
      <c r="D88" s="143"/>
      <c r="E88" s="144"/>
      <c r="F88" s="142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2"/>
      <c r="R88" s="142"/>
      <c r="S88" s="142"/>
      <c r="T88" s="142"/>
      <c r="U88" s="142"/>
      <c r="V88" s="142"/>
      <c r="W88" s="142"/>
      <c r="X88" s="142"/>
      <c r="Y88" s="142"/>
      <c r="Z88" s="142"/>
    </row>
    <row r="89">
      <c r="A89" s="142"/>
      <c r="B89" s="142"/>
      <c r="C89" s="143"/>
      <c r="D89" s="143"/>
      <c r="E89" s="144"/>
      <c r="F89" s="142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2"/>
      <c r="R89" s="142"/>
      <c r="S89" s="142"/>
      <c r="T89" s="142"/>
      <c r="U89" s="142"/>
      <c r="V89" s="142"/>
      <c r="W89" s="142"/>
      <c r="X89" s="142"/>
      <c r="Y89" s="142"/>
      <c r="Z89" s="142"/>
    </row>
    <row r="90">
      <c r="A90" s="142"/>
      <c r="B90" s="142"/>
      <c r="C90" s="143"/>
      <c r="D90" s="143"/>
      <c r="E90" s="144"/>
      <c r="F90" s="142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2"/>
      <c r="R90" s="142"/>
      <c r="S90" s="142"/>
      <c r="T90" s="142"/>
      <c r="U90" s="142"/>
      <c r="V90" s="142"/>
      <c r="W90" s="142"/>
      <c r="X90" s="142"/>
      <c r="Y90" s="142"/>
      <c r="Z90" s="142"/>
    </row>
    <row r="91">
      <c r="A91" s="142"/>
      <c r="B91" s="142"/>
      <c r="C91" s="143"/>
      <c r="D91" s="143"/>
      <c r="E91" s="144"/>
      <c r="F91" s="142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2"/>
      <c r="R91" s="142"/>
      <c r="S91" s="142"/>
      <c r="T91" s="142"/>
      <c r="U91" s="142"/>
      <c r="V91" s="142"/>
      <c r="W91" s="142"/>
      <c r="X91" s="142"/>
      <c r="Y91" s="142"/>
      <c r="Z91" s="142"/>
    </row>
    <row r="92">
      <c r="A92" s="142"/>
      <c r="B92" s="142"/>
      <c r="C92" s="143"/>
      <c r="D92" s="143"/>
      <c r="E92" s="144"/>
      <c r="F92" s="142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2"/>
      <c r="R92" s="142"/>
      <c r="S92" s="142"/>
      <c r="T92" s="142"/>
      <c r="U92" s="142"/>
      <c r="V92" s="142"/>
      <c r="W92" s="142"/>
      <c r="X92" s="142"/>
      <c r="Y92" s="142"/>
      <c r="Z92" s="142"/>
    </row>
    <row r="93">
      <c r="A93" s="142"/>
      <c r="B93" s="142"/>
      <c r="C93" s="143"/>
      <c r="D93" s="143"/>
      <c r="E93" s="144"/>
      <c r="F93" s="142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2"/>
      <c r="R93" s="142"/>
      <c r="S93" s="142"/>
      <c r="T93" s="142"/>
      <c r="U93" s="142"/>
      <c r="V93" s="142"/>
      <c r="W93" s="142"/>
      <c r="X93" s="142"/>
      <c r="Y93" s="142"/>
      <c r="Z93" s="142"/>
    </row>
    <row r="94">
      <c r="A94" s="142"/>
      <c r="B94" s="142"/>
      <c r="C94" s="143"/>
      <c r="D94" s="143"/>
      <c r="E94" s="144"/>
      <c r="F94" s="142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2"/>
      <c r="R94" s="142"/>
      <c r="S94" s="142"/>
      <c r="T94" s="142"/>
      <c r="U94" s="142"/>
      <c r="V94" s="142"/>
      <c r="W94" s="142"/>
      <c r="X94" s="142"/>
      <c r="Y94" s="142"/>
      <c r="Z94" s="142"/>
    </row>
    <row r="95">
      <c r="A95" s="142"/>
      <c r="B95" s="142"/>
      <c r="C95" s="143"/>
      <c r="D95" s="143"/>
      <c r="E95" s="144"/>
      <c r="F95" s="142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2"/>
      <c r="R95" s="142"/>
      <c r="S95" s="142"/>
      <c r="T95" s="142"/>
      <c r="U95" s="142"/>
      <c r="V95" s="142"/>
      <c r="W95" s="142"/>
      <c r="X95" s="142"/>
      <c r="Y95" s="142"/>
      <c r="Z95" s="142"/>
    </row>
    <row r="96">
      <c r="A96" s="142"/>
      <c r="B96" s="142"/>
      <c r="C96" s="143"/>
      <c r="D96" s="143"/>
      <c r="E96" s="144"/>
      <c r="F96" s="142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2"/>
      <c r="R96" s="142"/>
      <c r="S96" s="142"/>
      <c r="T96" s="142"/>
      <c r="U96" s="142"/>
      <c r="V96" s="142"/>
      <c r="W96" s="142"/>
      <c r="X96" s="142"/>
      <c r="Y96" s="142"/>
      <c r="Z96" s="142"/>
    </row>
    <row r="97">
      <c r="A97" s="142"/>
      <c r="B97" s="142"/>
      <c r="C97" s="143"/>
      <c r="D97" s="143"/>
      <c r="E97" s="144"/>
      <c r="F97" s="142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2"/>
      <c r="R97" s="142"/>
      <c r="S97" s="142"/>
      <c r="T97" s="142"/>
      <c r="U97" s="142"/>
      <c r="V97" s="142"/>
      <c r="W97" s="142"/>
      <c r="X97" s="142"/>
      <c r="Y97" s="142"/>
      <c r="Z97" s="142"/>
    </row>
    <row r="98">
      <c r="A98" s="142"/>
      <c r="B98" s="142"/>
      <c r="C98" s="143"/>
      <c r="D98" s="143"/>
      <c r="E98" s="144"/>
      <c r="F98" s="142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2"/>
      <c r="R98" s="142"/>
      <c r="S98" s="142"/>
      <c r="T98" s="142"/>
      <c r="U98" s="142"/>
      <c r="V98" s="142"/>
      <c r="W98" s="142"/>
      <c r="X98" s="142"/>
      <c r="Y98" s="142"/>
      <c r="Z98" s="142"/>
    </row>
    <row r="99">
      <c r="A99" s="142"/>
      <c r="B99" s="142"/>
      <c r="C99" s="143"/>
      <c r="D99" s="143"/>
      <c r="E99" s="144"/>
      <c r="F99" s="142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2"/>
      <c r="R99" s="142"/>
      <c r="S99" s="142"/>
      <c r="T99" s="142"/>
      <c r="U99" s="142"/>
      <c r="V99" s="142"/>
      <c r="W99" s="142"/>
      <c r="X99" s="142"/>
      <c r="Y99" s="142"/>
      <c r="Z99" s="142"/>
    </row>
    <row r="100">
      <c r="A100" s="142"/>
      <c r="B100" s="142"/>
      <c r="C100" s="143"/>
      <c r="D100" s="143"/>
      <c r="E100" s="144"/>
      <c r="F100" s="142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</row>
    <row r="101">
      <c r="A101" s="142"/>
      <c r="B101" s="142"/>
      <c r="C101" s="143"/>
      <c r="D101" s="143"/>
      <c r="E101" s="144"/>
      <c r="F101" s="142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</row>
    <row r="102">
      <c r="A102" s="142"/>
      <c r="B102" s="142"/>
      <c r="C102" s="143"/>
      <c r="D102" s="143"/>
      <c r="E102" s="144"/>
      <c r="F102" s="142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</row>
    <row r="103">
      <c r="A103" s="142"/>
      <c r="B103" s="142"/>
      <c r="C103" s="143"/>
      <c r="D103" s="143"/>
      <c r="E103" s="144"/>
      <c r="F103" s="142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</row>
    <row r="104">
      <c r="A104" s="142"/>
      <c r="B104" s="142"/>
      <c r="C104" s="143"/>
      <c r="D104" s="143"/>
      <c r="E104" s="144"/>
      <c r="F104" s="142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</row>
    <row r="105">
      <c r="A105" s="142"/>
      <c r="B105" s="142"/>
      <c r="C105" s="143"/>
      <c r="D105" s="143"/>
      <c r="E105" s="144"/>
      <c r="F105" s="142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</row>
    <row r="106">
      <c r="A106" s="142"/>
      <c r="B106" s="142"/>
      <c r="C106" s="143"/>
      <c r="D106" s="143"/>
      <c r="E106" s="144"/>
      <c r="F106" s="142"/>
      <c r="G106" s="147"/>
      <c r="H106" s="147"/>
      <c r="I106" s="147"/>
      <c r="J106" s="147"/>
      <c r="K106" s="147"/>
      <c r="L106" s="147"/>
      <c r="M106" s="147"/>
      <c r="N106" s="147"/>
      <c r="O106" s="147"/>
      <c r="P106" s="147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</row>
    <row r="107">
      <c r="A107" s="142"/>
      <c r="B107" s="142"/>
      <c r="C107" s="143"/>
      <c r="D107" s="143"/>
      <c r="E107" s="144"/>
      <c r="F107" s="142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</row>
    <row r="108">
      <c r="A108" s="142"/>
      <c r="B108" s="142"/>
      <c r="C108" s="143"/>
      <c r="D108" s="143"/>
      <c r="E108" s="144"/>
      <c r="F108" s="142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</row>
    <row r="109">
      <c r="A109" s="142"/>
      <c r="B109" s="142"/>
      <c r="C109" s="143"/>
      <c r="D109" s="143"/>
      <c r="E109" s="144"/>
      <c r="F109" s="142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</row>
    <row r="110">
      <c r="A110" s="142"/>
      <c r="B110" s="142"/>
      <c r="C110" s="143"/>
      <c r="D110" s="143"/>
      <c r="E110" s="144"/>
      <c r="F110" s="142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</row>
    <row r="111">
      <c r="A111" s="142"/>
      <c r="B111" s="142"/>
      <c r="C111" s="143"/>
      <c r="D111" s="143"/>
      <c r="E111" s="144"/>
      <c r="F111" s="142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</row>
    <row r="112">
      <c r="A112" s="142"/>
      <c r="B112" s="142"/>
      <c r="C112" s="143"/>
      <c r="D112" s="143"/>
      <c r="E112" s="144"/>
      <c r="F112" s="142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</row>
    <row r="113">
      <c r="A113" s="142"/>
      <c r="B113" s="142"/>
      <c r="C113" s="143"/>
      <c r="D113" s="143"/>
      <c r="E113" s="144"/>
      <c r="F113" s="142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</row>
    <row r="114">
      <c r="A114" s="142"/>
      <c r="B114" s="142"/>
      <c r="C114" s="143"/>
      <c r="D114" s="143"/>
      <c r="E114" s="144"/>
      <c r="F114" s="142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</row>
    <row r="115">
      <c r="A115" s="142"/>
      <c r="B115" s="142"/>
      <c r="C115" s="143"/>
      <c r="D115" s="143"/>
      <c r="E115" s="144"/>
      <c r="F115" s="142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</row>
    <row r="116">
      <c r="A116" s="142"/>
      <c r="B116" s="142"/>
      <c r="C116" s="143"/>
      <c r="D116" s="143"/>
      <c r="E116" s="144"/>
      <c r="F116" s="142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</row>
    <row r="117">
      <c r="A117" s="142"/>
      <c r="B117" s="142"/>
      <c r="C117" s="143"/>
      <c r="D117" s="143"/>
      <c r="E117" s="144"/>
      <c r="F117" s="142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</row>
    <row r="118">
      <c r="A118" s="142"/>
      <c r="B118" s="142"/>
      <c r="C118" s="143"/>
      <c r="D118" s="143"/>
      <c r="E118" s="144"/>
      <c r="F118" s="142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</row>
    <row r="119">
      <c r="A119" s="142"/>
      <c r="B119" s="142"/>
      <c r="C119" s="143"/>
      <c r="D119" s="143"/>
      <c r="E119" s="144"/>
      <c r="F119" s="142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</row>
    <row r="120">
      <c r="A120" s="142"/>
      <c r="B120" s="142"/>
      <c r="C120" s="143"/>
      <c r="D120" s="143"/>
      <c r="E120" s="144"/>
      <c r="F120" s="142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</row>
    <row r="121">
      <c r="A121" s="142"/>
      <c r="B121" s="142"/>
      <c r="C121" s="143"/>
      <c r="D121" s="143"/>
      <c r="E121" s="144"/>
      <c r="F121" s="142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</row>
    <row r="122">
      <c r="A122" s="142"/>
      <c r="B122" s="142"/>
      <c r="C122" s="143"/>
      <c r="D122" s="143"/>
      <c r="E122" s="144"/>
      <c r="F122" s="142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</row>
    <row r="123">
      <c r="A123" s="142"/>
      <c r="B123" s="142"/>
      <c r="C123" s="143"/>
      <c r="D123" s="143"/>
      <c r="E123" s="144"/>
      <c r="F123" s="142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</row>
    <row r="124">
      <c r="A124" s="142"/>
      <c r="B124" s="142"/>
      <c r="C124" s="143"/>
      <c r="D124" s="143"/>
      <c r="E124" s="144"/>
      <c r="F124" s="142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</row>
    <row r="125">
      <c r="A125" s="142"/>
      <c r="B125" s="142"/>
      <c r="C125" s="143"/>
      <c r="D125" s="143"/>
      <c r="E125" s="144"/>
      <c r="F125" s="142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2"/>
      <c r="R125" s="142"/>
      <c r="S125" s="142"/>
      <c r="T125" s="142"/>
      <c r="U125" s="142"/>
      <c r="V125" s="142"/>
      <c r="W125" s="142"/>
      <c r="X125" s="142"/>
      <c r="Y125" s="142"/>
      <c r="Z125" s="142"/>
    </row>
    <row r="126">
      <c r="A126" s="142"/>
      <c r="B126" s="142"/>
      <c r="C126" s="143"/>
      <c r="D126" s="143"/>
      <c r="E126" s="144"/>
      <c r="F126" s="142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</row>
    <row r="127">
      <c r="A127" s="142"/>
      <c r="B127" s="142"/>
      <c r="C127" s="143"/>
      <c r="D127" s="143"/>
      <c r="E127" s="144"/>
      <c r="F127" s="142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</row>
    <row r="128">
      <c r="A128" s="142"/>
      <c r="B128" s="142"/>
      <c r="C128" s="143"/>
      <c r="D128" s="143"/>
      <c r="E128" s="144"/>
      <c r="F128" s="142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2"/>
      <c r="R128" s="142"/>
      <c r="S128" s="142"/>
      <c r="T128" s="142"/>
      <c r="U128" s="142"/>
      <c r="V128" s="142"/>
      <c r="W128" s="142"/>
      <c r="X128" s="142"/>
      <c r="Y128" s="142"/>
      <c r="Z128" s="142"/>
    </row>
    <row r="129">
      <c r="A129" s="142"/>
      <c r="B129" s="142"/>
      <c r="C129" s="143"/>
      <c r="D129" s="143"/>
      <c r="E129" s="144"/>
      <c r="F129" s="142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</row>
    <row r="130">
      <c r="A130" s="142"/>
      <c r="B130" s="142"/>
      <c r="C130" s="143"/>
      <c r="D130" s="143"/>
      <c r="E130" s="144"/>
      <c r="F130" s="142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2"/>
      <c r="R130" s="142"/>
      <c r="S130" s="142"/>
      <c r="T130" s="142"/>
      <c r="U130" s="142"/>
      <c r="V130" s="142"/>
      <c r="W130" s="142"/>
      <c r="X130" s="142"/>
      <c r="Y130" s="142"/>
      <c r="Z130" s="142"/>
    </row>
    <row r="131">
      <c r="A131" s="142"/>
      <c r="B131" s="142"/>
      <c r="C131" s="143"/>
      <c r="D131" s="143"/>
      <c r="E131" s="144"/>
      <c r="F131" s="142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</row>
    <row r="132">
      <c r="A132" s="142"/>
      <c r="B132" s="142"/>
      <c r="C132" s="143"/>
      <c r="D132" s="143"/>
      <c r="E132" s="144"/>
      <c r="F132" s="142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2"/>
      <c r="R132" s="142"/>
      <c r="S132" s="142"/>
      <c r="T132" s="142"/>
      <c r="U132" s="142"/>
      <c r="V132" s="142"/>
      <c r="W132" s="142"/>
      <c r="X132" s="142"/>
      <c r="Y132" s="142"/>
      <c r="Z132" s="142"/>
    </row>
    <row r="133">
      <c r="A133" s="142"/>
      <c r="B133" s="142"/>
      <c r="C133" s="143"/>
      <c r="D133" s="143"/>
      <c r="E133" s="144"/>
      <c r="F133" s="142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2"/>
      <c r="R133" s="142"/>
      <c r="S133" s="142"/>
      <c r="T133" s="142"/>
      <c r="U133" s="142"/>
      <c r="V133" s="142"/>
      <c r="W133" s="142"/>
      <c r="X133" s="142"/>
      <c r="Y133" s="142"/>
      <c r="Z133" s="142"/>
    </row>
    <row r="134">
      <c r="A134" s="142"/>
      <c r="B134" s="142"/>
      <c r="C134" s="143"/>
      <c r="D134" s="143"/>
      <c r="E134" s="144"/>
      <c r="F134" s="142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</row>
    <row r="135">
      <c r="A135" s="142"/>
      <c r="B135" s="142"/>
      <c r="C135" s="143"/>
      <c r="D135" s="143"/>
      <c r="E135" s="144"/>
      <c r="F135" s="142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</row>
    <row r="136">
      <c r="A136" s="142"/>
      <c r="B136" s="142"/>
      <c r="C136" s="143"/>
      <c r="D136" s="143"/>
      <c r="E136" s="144"/>
      <c r="F136" s="142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2"/>
      <c r="R136" s="142"/>
      <c r="S136" s="142"/>
      <c r="T136" s="142"/>
      <c r="U136" s="142"/>
      <c r="V136" s="142"/>
      <c r="W136" s="142"/>
      <c r="X136" s="142"/>
      <c r="Y136" s="142"/>
      <c r="Z136" s="142"/>
    </row>
    <row r="137">
      <c r="A137" s="142"/>
      <c r="B137" s="142"/>
      <c r="C137" s="143"/>
      <c r="D137" s="143"/>
      <c r="E137" s="144"/>
      <c r="F137" s="142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2"/>
      <c r="R137" s="142"/>
      <c r="S137" s="142"/>
      <c r="T137" s="142"/>
      <c r="U137" s="142"/>
      <c r="V137" s="142"/>
      <c r="W137" s="142"/>
      <c r="X137" s="142"/>
      <c r="Y137" s="142"/>
      <c r="Z137" s="142"/>
    </row>
    <row r="138">
      <c r="A138" s="142"/>
      <c r="B138" s="142"/>
      <c r="C138" s="143"/>
      <c r="D138" s="143"/>
      <c r="E138" s="144"/>
      <c r="F138" s="142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2"/>
      <c r="R138" s="142"/>
      <c r="S138" s="142"/>
      <c r="T138" s="142"/>
      <c r="U138" s="142"/>
      <c r="V138" s="142"/>
      <c r="W138" s="142"/>
      <c r="X138" s="142"/>
      <c r="Y138" s="142"/>
      <c r="Z138" s="142"/>
    </row>
    <row r="139">
      <c r="A139" s="142"/>
      <c r="B139" s="142"/>
      <c r="C139" s="143"/>
      <c r="D139" s="143"/>
      <c r="E139" s="144"/>
      <c r="F139" s="142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2"/>
      <c r="R139" s="142"/>
      <c r="S139" s="142"/>
      <c r="T139" s="142"/>
      <c r="U139" s="142"/>
      <c r="V139" s="142"/>
      <c r="W139" s="142"/>
      <c r="X139" s="142"/>
      <c r="Y139" s="142"/>
      <c r="Z139" s="142"/>
    </row>
    <row r="140">
      <c r="A140" s="142"/>
      <c r="B140" s="142"/>
      <c r="C140" s="143"/>
      <c r="D140" s="143"/>
      <c r="E140" s="144"/>
      <c r="F140" s="142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</row>
    <row r="141">
      <c r="A141" s="142"/>
      <c r="B141" s="142"/>
      <c r="C141" s="143"/>
      <c r="D141" s="143"/>
      <c r="E141" s="144"/>
      <c r="F141" s="142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2"/>
      <c r="R141" s="142"/>
      <c r="S141" s="142"/>
      <c r="T141" s="142"/>
      <c r="U141" s="142"/>
      <c r="V141" s="142"/>
      <c r="W141" s="142"/>
      <c r="X141" s="142"/>
      <c r="Y141" s="142"/>
      <c r="Z141" s="142"/>
    </row>
    <row r="142">
      <c r="A142" s="142"/>
      <c r="B142" s="142"/>
      <c r="C142" s="143"/>
      <c r="D142" s="143"/>
      <c r="E142" s="144"/>
      <c r="F142" s="142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2"/>
      <c r="R142" s="142"/>
      <c r="S142" s="142"/>
      <c r="T142" s="142"/>
      <c r="U142" s="142"/>
      <c r="V142" s="142"/>
      <c r="W142" s="142"/>
      <c r="X142" s="142"/>
      <c r="Y142" s="142"/>
      <c r="Z142" s="142"/>
    </row>
    <row r="143">
      <c r="A143" s="142"/>
      <c r="B143" s="142"/>
      <c r="C143" s="143"/>
      <c r="D143" s="143"/>
      <c r="E143" s="144"/>
      <c r="F143" s="142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2"/>
      <c r="R143" s="142"/>
      <c r="S143" s="142"/>
      <c r="T143" s="142"/>
      <c r="U143" s="142"/>
      <c r="V143" s="142"/>
      <c r="W143" s="142"/>
      <c r="X143" s="142"/>
      <c r="Y143" s="142"/>
      <c r="Z143" s="142"/>
    </row>
    <row r="144">
      <c r="A144" s="142"/>
      <c r="B144" s="142"/>
      <c r="C144" s="143"/>
      <c r="D144" s="143"/>
      <c r="E144" s="144"/>
      <c r="F144" s="142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2"/>
      <c r="R144" s="142"/>
      <c r="S144" s="142"/>
      <c r="T144" s="142"/>
      <c r="U144" s="142"/>
      <c r="V144" s="142"/>
      <c r="W144" s="142"/>
      <c r="X144" s="142"/>
      <c r="Y144" s="142"/>
      <c r="Z144" s="142"/>
    </row>
    <row r="145">
      <c r="A145" s="142"/>
      <c r="B145" s="142"/>
      <c r="C145" s="143"/>
      <c r="D145" s="143"/>
      <c r="E145" s="144"/>
      <c r="F145" s="142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2"/>
      <c r="R145" s="142"/>
      <c r="S145" s="142"/>
      <c r="T145" s="142"/>
      <c r="U145" s="142"/>
      <c r="V145" s="142"/>
      <c r="W145" s="142"/>
      <c r="X145" s="142"/>
      <c r="Y145" s="142"/>
      <c r="Z145" s="142"/>
    </row>
    <row r="146">
      <c r="A146" s="142"/>
      <c r="B146" s="142"/>
      <c r="C146" s="143"/>
      <c r="D146" s="143"/>
      <c r="E146" s="144"/>
      <c r="F146" s="142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</row>
    <row r="147">
      <c r="A147" s="142"/>
      <c r="B147" s="142"/>
      <c r="C147" s="143"/>
      <c r="D147" s="143"/>
      <c r="E147" s="144"/>
      <c r="F147" s="142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2"/>
      <c r="R147" s="142"/>
      <c r="S147" s="142"/>
      <c r="T147" s="142"/>
      <c r="U147" s="142"/>
      <c r="V147" s="142"/>
      <c r="W147" s="142"/>
      <c r="X147" s="142"/>
      <c r="Y147" s="142"/>
      <c r="Z147" s="142"/>
    </row>
    <row r="148">
      <c r="A148" s="142"/>
      <c r="B148" s="142"/>
      <c r="C148" s="143"/>
      <c r="D148" s="143"/>
      <c r="E148" s="144"/>
      <c r="F148" s="142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</row>
    <row r="149">
      <c r="A149" s="142"/>
      <c r="B149" s="142"/>
      <c r="C149" s="143"/>
      <c r="D149" s="143"/>
      <c r="E149" s="144"/>
      <c r="F149" s="142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</row>
    <row r="150">
      <c r="A150" s="142"/>
      <c r="B150" s="142"/>
      <c r="C150" s="143"/>
      <c r="D150" s="143"/>
      <c r="E150" s="144"/>
      <c r="F150" s="142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</row>
    <row r="151">
      <c r="A151" s="142"/>
      <c r="B151" s="142"/>
      <c r="C151" s="143"/>
      <c r="D151" s="143"/>
      <c r="E151" s="144"/>
      <c r="F151" s="142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</row>
    <row r="152">
      <c r="A152" s="142"/>
      <c r="B152" s="142"/>
      <c r="C152" s="143"/>
      <c r="D152" s="143"/>
      <c r="E152" s="144"/>
      <c r="F152" s="142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</row>
    <row r="153">
      <c r="A153" s="142"/>
      <c r="B153" s="142"/>
      <c r="C153" s="143"/>
      <c r="D153" s="143"/>
      <c r="E153" s="144"/>
      <c r="F153" s="142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</row>
    <row r="154">
      <c r="A154" s="142"/>
      <c r="B154" s="142"/>
      <c r="C154" s="143"/>
      <c r="D154" s="143"/>
      <c r="E154" s="144"/>
      <c r="F154" s="142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</row>
    <row r="155">
      <c r="A155" s="142"/>
      <c r="B155" s="142"/>
      <c r="C155" s="143"/>
      <c r="D155" s="143"/>
      <c r="E155" s="144"/>
      <c r="F155" s="142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</row>
    <row r="156">
      <c r="A156" s="142"/>
      <c r="B156" s="142"/>
      <c r="C156" s="143"/>
      <c r="D156" s="143"/>
      <c r="E156" s="144"/>
      <c r="F156" s="142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</row>
    <row r="157">
      <c r="A157" s="142"/>
      <c r="B157" s="142"/>
      <c r="C157" s="143"/>
      <c r="D157" s="143"/>
      <c r="E157" s="144"/>
      <c r="F157" s="142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</row>
    <row r="158">
      <c r="A158" s="142"/>
      <c r="B158" s="142"/>
      <c r="C158" s="143"/>
      <c r="D158" s="143"/>
      <c r="E158" s="144"/>
      <c r="F158" s="142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2"/>
      <c r="R158" s="142"/>
      <c r="S158" s="142"/>
      <c r="T158" s="142"/>
      <c r="U158" s="142"/>
      <c r="V158" s="142"/>
      <c r="W158" s="142"/>
      <c r="X158" s="142"/>
      <c r="Y158" s="142"/>
      <c r="Z158" s="142"/>
    </row>
    <row r="159">
      <c r="A159" s="142"/>
      <c r="B159" s="142"/>
      <c r="C159" s="143"/>
      <c r="D159" s="143"/>
      <c r="E159" s="144"/>
      <c r="F159" s="142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2"/>
      <c r="R159" s="142"/>
      <c r="S159" s="142"/>
      <c r="T159" s="142"/>
      <c r="U159" s="142"/>
      <c r="V159" s="142"/>
      <c r="W159" s="142"/>
      <c r="X159" s="142"/>
      <c r="Y159" s="142"/>
      <c r="Z159" s="142"/>
    </row>
    <row r="160">
      <c r="A160" s="142"/>
      <c r="B160" s="142"/>
      <c r="C160" s="143"/>
      <c r="D160" s="143"/>
      <c r="E160" s="144"/>
      <c r="F160" s="142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</row>
    <row r="161">
      <c r="A161" s="142"/>
      <c r="B161" s="142"/>
      <c r="C161" s="143"/>
      <c r="D161" s="143"/>
      <c r="E161" s="144"/>
      <c r="F161" s="142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2"/>
      <c r="R161" s="142"/>
      <c r="S161" s="142"/>
      <c r="T161" s="142"/>
      <c r="U161" s="142"/>
      <c r="V161" s="142"/>
      <c r="W161" s="142"/>
      <c r="X161" s="142"/>
      <c r="Y161" s="142"/>
      <c r="Z161" s="142"/>
    </row>
    <row r="162">
      <c r="A162" s="142"/>
      <c r="B162" s="142"/>
      <c r="C162" s="143"/>
      <c r="D162" s="143"/>
      <c r="E162" s="144"/>
      <c r="F162" s="142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</row>
    <row r="163">
      <c r="A163" s="142"/>
      <c r="B163" s="142"/>
      <c r="C163" s="143"/>
      <c r="D163" s="143"/>
      <c r="E163" s="144"/>
      <c r="F163" s="142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2"/>
      <c r="R163" s="142"/>
      <c r="S163" s="142"/>
      <c r="T163" s="142"/>
      <c r="U163" s="142"/>
      <c r="V163" s="142"/>
      <c r="W163" s="142"/>
      <c r="X163" s="142"/>
      <c r="Y163" s="142"/>
      <c r="Z163" s="142"/>
    </row>
    <row r="164">
      <c r="A164" s="142"/>
      <c r="B164" s="142"/>
      <c r="C164" s="143"/>
      <c r="D164" s="143"/>
      <c r="E164" s="144"/>
      <c r="F164" s="142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</row>
    <row r="165">
      <c r="A165" s="142"/>
      <c r="B165" s="142"/>
      <c r="C165" s="143"/>
      <c r="D165" s="143"/>
      <c r="E165" s="144"/>
      <c r="F165" s="142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</row>
    <row r="166">
      <c r="A166" s="142"/>
      <c r="B166" s="142"/>
      <c r="C166" s="143"/>
      <c r="D166" s="143"/>
      <c r="E166" s="144"/>
      <c r="F166" s="142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</row>
    <row r="167">
      <c r="A167" s="142"/>
      <c r="B167" s="142"/>
      <c r="C167" s="143"/>
      <c r="D167" s="143"/>
      <c r="E167" s="144"/>
      <c r="F167" s="142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</row>
    <row r="168">
      <c r="A168" s="142"/>
      <c r="B168" s="142"/>
      <c r="C168" s="143"/>
      <c r="D168" s="143"/>
      <c r="E168" s="144"/>
      <c r="F168" s="142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2"/>
      <c r="R168" s="142"/>
      <c r="S168" s="142"/>
      <c r="T168" s="142"/>
      <c r="U168" s="142"/>
      <c r="V168" s="142"/>
      <c r="W168" s="142"/>
      <c r="X168" s="142"/>
      <c r="Y168" s="142"/>
      <c r="Z168" s="142"/>
    </row>
    <row r="169">
      <c r="A169" s="142"/>
      <c r="B169" s="142"/>
      <c r="C169" s="143"/>
      <c r="D169" s="143"/>
      <c r="E169" s="144"/>
      <c r="F169" s="142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</row>
    <row r="170">
      <c r="A170" s="142"/>
      <c r="B170" s="142"/>
      <c r="C170" s="143"/>
      <c r="D170" s="143"/>
      <c r="E170" s="144"/>
      <c r="F170" s="142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</row>
    <row r="171">
      <c r="A171" s="142"/>
      <c r="B171" s="142"/>
      <c r="C171" s="143"/>
      <c r="D171" s="143"/>
      <c r="E171" s="144"/>
      <c r="F171" s="142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2"/>
      <c r="R171" s="142"/>
      <c r="S171" s="142"/>
      <c r="T171" s="142"/>
      <c r="U171" s="142"/>
      <c r="V171" s="142"/>
      <c r="W171" s="142"/>
      <c r="X171" s="142"/>
      <c r="Y171" s="142"/>
      <c r="Z171" s="142"/>
    </row>
    <row r="172">
      <c r="A172" s="142"/>
      <c r="B172" s="142"/>
      <c r="C172" s="143"/>
      <c r="D172" s="143"/>
      <c r="E172" s="144"/>
      <c r="F172" s="142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2"/>
      <c r="R172" s="142"/>
      <c r="S172" s="142"/>
      <c r="T172" s="142"/>
      <c r="U172" s="142"/>
      <c r="V172" s="142"/>
      <c r="W172" s="142"/>
      <c r="X172" s="142"/>
      <c r="Y172" s="142"/>
      <c r="Z172" s="142"/>
    </row>
    <row r="173">
      <c r="A173" s="142"/>
      <c r="B173" s="142"/>
      <c r="C173" s="143"/>
      <c r="D173" s="143"/>
      <c r="E173" s="144"/>
      <c r="F173" s="142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2"/>
      <c r="R173" s="142"/>
      <c r="S173" s="142"/>
      <c r="T173" s="142"/>
      <c r="U173" s="142"/>
      <c r="V173" s="142"/>
      <c r="W173" s="142"/>
      <c r="X173" s="142"/>
      <c r="Y173" s="142"/>
      <c r="Z173" s="142"/>
    </row>
    <row r="174">
      <c r="A174" s="142"/>
      <c r="B174" s="142"/>
      <c r="C174" s="143"/>
      <c r="D174" s="143"/>
      <c r="E174" s="144"/>
      <c r="F174" s="142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2"/>
      <c r="R174" s="142"/>
      <c r="S174" s="142"/>
      <c r="T174" s="142"/>
      <c r="U174" s="142"/>
      <c r="V174" s="142"/>
      <c r="W174" s="142"/>
      <c r="X174" s="142"/>
      <c r="Y174" s="142"/>
      <c r="Z174" s="142"/>
    </row>
    <row r="175">
      <c r="A175" s="142"/>
      <c r="B175" s="142"/>
      <c r="C175" s="143"/>
      <c r="D175" s="143"/>
      <c r="E175" s="144"/>
      <c r="F175" s="142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2"/>
      <c r="R175" s="142"/>
      <c r="S175" s="142"/>
      <c r="T175" s="142"/>
      <c r="U175" s="142"/>
      <c r="V175" s="142"/>
      <c r="W175" s="142"/>
      <c r="X175" s="142"/>
      <c r="Y175" s="142"/>
      <c r="Z175" s="142"/>
    </row>
    <row r="176">
      <c r="A176" s="142"/>
      <c r="B176" s="142"/>
      <c r="C176" s="143"/>
      <c r="D176" s="143"/>
      <c r="E176" s="144"/>
      <c r="F176" s="142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</row>
    <row r="177">
      <c r="A177" s="142"/>
      <c r="B177" s="142"/>
      <c r="C177" s="143"/>
      <c r="D177" s="143"/>
      <c r="E177" s="144"/>
      <c r="F177" s="142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2"/>
      <c r="R177" s="142"/>
      <c r="S177" s="142"/>
      <c r="T177" s="142"/>
      <c r="U177" s="142"/>
      <c r="V177" s="142"/>
      <c r="W177" s="142"/>
      <c r="X177" s="142"/>
      <c r="Y177" s="142"/>
      <c r="Z177" s="142"/>
    </row>
    <row r="178">
      <c r="A178" s="142"/>
      <c r="B178" s="142"/>
      <c r="C178" s="143"/>
      <c r="D178" s="143"/>
      <c r="E178" s="144"/>
      <c r="F178" s="142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2"/>
      <c r="R178" s="142"/>
      <c r="S178" s="142"/>
      <c r="T178" s="142"/>
      <c r="U178" s="142"/>
      <c r="V178" s="142"/>
      <c r="W178" s="142"/>
      <c r="X178" s="142"/>
      <c r="Y178" s="142"/>
      <c r="Z178" s="142"/>
    </row>
    <row r="179">
      <c r="A179" s="142"/>
      <c r="B179" s="142"/>
      <c r="C179" s="143"/>
      <c r="D179" s="143"/>
      <c r="E179" s="144"/>
      <c r="F179" s="142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2"/>
      <c r="R179" s="142"/>
      <c r="S179" s="142"/>
      <c r="T179" s="142"/>
      <c r="U179" s="142"/>
      <c r="V179" s="142"/>
      <c r="W179" s="142"/>
      <c r="X179" s="142"/>
      <c r="Y179" s="142"/>
      <c r="Z179" s="142"/>
    </row>
    <row r="180">
      <c r="A180" s="142"/>
      <c r="B180" s="142"/>
      <c r="C180" s="143"/>
      <c r="D180" s="143"/>
      <c r="E180" s="144"/>
      <c r="F180" s="142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2"/>
      <c r="R180" s="142"/>
      <c r="S180" s="142"/>
      <c r="T180" s="142"/>
      <c r="U180" s="142"/>
      <c r="V180" s="142"/>
      <c r="W180" s="142"/>
      <c r="X180" s="142"/>
      <c r="Y180" s="142"/>
      <c r="Z180" s="142"/>
    </row>
    <row r="181">
      <c r="A181" s="142"/>
      <c r="B181" s="142"/>
      <c r="C181" s="143"/>
      <c r="D181" s="143"/>
      <c r="E181" s="144"/>
      <c r="F181" s="142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2"/>
      <c r="R181" s="142"/>
      <c r="S181" s="142"/>
      <c r="T181" s="142"/>
      <c r="U181" s="142"/>
      <c r="V181" s="142"/>
      <c r="W181" s="142"/>
      <c r="X181" s="142"/>
      <c r="Y181" s="142"/>
      <c r="Z181" s="142"/>
    </row>
    <row r="182">
      <c r="A182" s="142"/>
      <c r="B182" s="142"/>
      <c r="C182" s="143"/>
      <c r="D182" s="143"/>
      <c r="E182" s="144"/>
      <c r="F182" s="142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</row>
    <row r="183">
      <c r="A183" s="142"/>
      <c r="B183" s="142"/>
      <c r="C183" s="143"/>
      <c r="D183" s="143"/>
      <c r="E183" s="144"/>
      <c r="F183" s="142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2"/>
      <c r="R183" s="142"/>
      <c r="S183" s="142"/>
      <c r="T183" s="142"/>
      <c r="U183" s="142"/>
      <c r="V183" s="142"/>
      <c r="W183" s="142"/>
      <c r="X183" s="142"/>
      <c r="Y183" s="142"/>
      <c r="Z183" s="142"/>
    </row>
    <row r="184">
      <c r="A184" s="142"/>
      <c r="B184" s="142"/>
      <c r="C184" s="143"/>
      <c r="D184" s="143"/>
      <c r="E184" s="144"/>
      <c r="F184" s="142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2"/>
      <c r="R184" s="142"/>
      <c r="S184" s="142"/>
      <c r="T184" s="142"/>
      <c r="U184" s="142"/>
      <c r="V184" s="142"/>
      <c r="W184" s="142"/>
      <c r="X184" s="142"/>
      <c r="Y184" s="142"/>
      <c r="Z184" s="142"/>
    </row>
    <row r="185">
      <c r="A185" s="142"/>
      <c r="B185" s="142"/>
      <c r="C185" s="143"/>
      <c r="D185" s="143"/>
      <c r="E185" s="144"/>
      <c r="F185" s="142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2"/>
      <c r="R185" s="142"/>
      <c r="S185" s="142"/>
      <c r="T185" s="142"/>
      <c r="U185" s="142"/>
      <c r="V185" s="142"/>
      <c r="W185" s="142"/>
      <c r="X185" s="142"/>
      <c r="Y185" s="142"/>
      <c r="Z185" s="142"/>
    </row>
    <row r="186">
      <c r="A186" s="142"/>
      <c r="B186" s="142"/>
      <c r="C186" s="143"/>
      <c r="D186" s="143"/>
      <c r="E186" s="144"/>
      <c r="F186" s="142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2"/>
      <c r="R186" s="142"/>
      <c r="S186" s="142"/>
      <c r="T186" s="142"/>
      <c r="U186" s="142"/>
      <c r="V186" s="142"/>
      <c r="W186" s="142"/>
      <c r="X186" s="142"/>
      <c r="Y186" s="142"/>
      <c r="Z186" s="142"/>
    </row>
    <row r="187">
      <c r="A187" s="142"/>
      <c r="B187" s="142"/>
      <c r="C187" s="143"/>
      <c r="D187" s="143"/>
      <c r="E187" s="144"/>
      <c r="F187" s="142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2"/>
      <c r="R187" s="142"/>
      <c r="S187" s="142"/>
      <c r="T187" s="142"/>
      <c r="U187" s="142"/>
      <c r="V187" s="142"/>
      <c r="W187" s="142"/>
      <c r="X187" s="142"/>
      <c r="Y187" s="142"/>
      <c r="Z187" s="142"/>
    </row>
    <row r="188">
      <c r="A188" s="142"/>
      <c r="B188" s="142"/>
      <c r="C188" s="143"/>
      <c r="D188" s="143"/>
      <c r="E188" s="144"/>
      <c r="F188" s="142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2"/>
      <c r="R188" s="142"/>
      <c r="S188" s="142"/>
      <c r="T188" s="142"/>
      <c r="U188" s="142"/>
      <c r="V188" s="142"/>
      <c r="W188" s="142"/>
      <c r="X188" s="142"/>
      <c r="Y188" s="142"/>
      <c r="Z188" s="142"/>
    </row>
    <row r="189">
      <c r="A189" s="142"/>
      <c r="B189" s="142"/>
      <c r="C189" s="143"/>
      <c r="D189" s="143"/>
      <c r="E189" s="144"/>
      <c r="F189" s="142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2"/>
      <c r="R189" s="142"/>
      <c r="S189" s="142"/>
      <c r="T189" s="142"/>
      <c r="U189" s="142"/>
      <c r="V189" s="142"/>
      <c r="W189" s="142"/>
      <c r="X189" s="142"/>
      <c r="Y189" s="142"/>
      <c r="Z189" s="142"/>
    </row>
    <row r="190">
      <c r="A190" s="142"/>
      <c r="B190" s="142"/>
      <c r="C190" s="143"/>
      <c r="D190" s="143"/>
      <c r="E190" s="144"/>
      <c r="F190" s="142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</row>
    <row r="191">
      <c r="A191" s="142"/>
      <c r="B191" s="142"/>
      <c r="C191" s="143"/>
      <c r="D191" s="143"/>
      <c r="E191" s="144"/>
      <c r="F191" s="142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2"/>
      <c r="R191" s="142"/>
      <c r="S191" s="142"/>
      <c r="T191" s="142"/>
      <c r="U191" s="142"/>
      <c r="V191" s="142"/>
      <c r="W191" s="142"/>
      <c r="X191" s="142"/>
      <c r="Y191" s="142"/>
      <c r="Z191" s="142"/>
    </row>
    <row r="192">
      <c r="A192" s="142"/>
      <c r="B192" s="142"/>
      <c r="C192" s="143"/>
      <c r="D192" s="143"/>
      <c r="E192" s="144"/>
      <c r="F192" s="142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2"/>
      <c r="R192" s="142"/>
      <c r="S192" s="142"/>
      <c r="T192" s="142"/>
      <c r="U192" s="142"/>
      <c r="V192" s="142"/>
      <c r="W192" s="142"/>
      <c r="X192" s="142"/>
      <c r="Y192" s="142"/>
      <c r="Z192" s="142"/>
    </row>
    <row r="193">
      <c r="A193" s="142"/>
      <c r="B193" s="142"/>
      <c r="C193" s="143"/>
      <c r="D193" s="143"/>
      <c r="E193" s="144"/>
      <c r="F193" s="142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2"/>
      <c r="R193" s="142"/>
      <c r="S193" s="142"/>
      <c r="T193" s="142"/>
      <c r="U193" s="142"/>
      <c r="V193" s="142"/>
      <c r="W193" s="142"/>
      <c r="X193" s="142"/>
      <c r="Y193" s="142"/>
      <c r="Z193" s="142"/>
    </row>
    <row r="194">
      <c r="A194" s="142"/>
      <c r="B194" s="142"/>
      <c r="C194" s="143"/>
      <c r="D194" s="143"/>
      <c r="E194" s="144"/>
      <c r="F194" s="142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2"/>
      <c r="R194" s="142"/>
      <c r="S194" s="142"/>
      <c r="T194" s="142"/>
      <c r="U194" s="142"/>
      <c r="V194" s="142"/>
      <c r="W194" s="142"/>
      <c r="X194" s="142"/>
      <c r="Y194" s="142"/>
      <c r="Z194" s="142"/>
    </row>
    <row r="195">
      <c r="A195" s="142"/>
      <c r="B195" s="142"/>
      <c r="C195" s="143"/>
      <c r="D195" s="143"/>
      <c r="E195" s="144"/>
      <c r="F195" s="142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2"/>
      <c r="R195" s="142"/>
      <c r="S195" s="142"/>
      <c r="T195" s="142"/>
      <c r="U195" s="142"/>
      <c r="V195" s="142"/>
      <c r="W195" s="142"/>
      <c r="X195" s="142"/>
      <c r="Y195" s="142"/>
      <c r="Z195" s="142"/>
    </row>
    <row r="196">
      <c r="A196" s="142"/>
      <c r="B196" s="142"/>
      <c r="C196" s="143"/>
      <c r="D196" s="143"/>
      <c r="E196" s="144"/>
      <c r="F196" s="142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2"/>
      <c r="R196" s="142"/>
      <c r="S196" s="142"/>
      <c r="T196" s="142"/>
      <c r="U196" s="142"/>
      <c r="V196" s="142"/>
      <c r="W196" s="142"/>
      <c r="X196" s="142"/>
      <c r="Y196" s="142"/>
      <c r="Z196" s="142"/>
    </row>
    <row r="197">
      <c r="A197" s="142"/>
      <c r="B197" s="142"/>
      <c r="C197" s="143"/>
      <c r="D197" s="143"/>
      <c r="E197" s="144"/>
      <c r="F197" s="142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</row>
    <row r="198">
      <c r="A198" s="142"/>
      <c r="B198" s="142"/>
      <c r="C198" s="143"/>
      <c r="D198" s="143"/>
      <c r="E198" s="144"/>
      <c r="F198" s="142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</row>
    <row r="199">
      <c r="A199" s="142"/>
      <c r="B199" s="142"/>
      <c r="C199" s="143"/>
      <c r="D199" s="143"/>
      <c r="E199" s="144"/>
      <c r="F199" s="142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</row>
    <row r="200">
      <c r="A200" s="142"/>
      <c r="B200" s="142"/>
      <c r="C200" s="143"/>
      <c r="D200" s="143"/>
      <c r="E200" s="144"/>
      <c r="F200" s="142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</row>
    <row r="201">
      <c r="A201" s="142"/>
      <c r="B201" s="142"/>
      <c r="C201" s="143"/>
      <c r="D201" s="143"/>
      <c r="E201" s="144"/>
      <c r="F201" s="142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</row>
    <row r="202">
      <c r="A202" s="142"/>
      <c r="B202" s="142"/>
      <c r="C202" s="143"/>
      <c r="D202" s="143"/>
      <c r="E202" s="144"/>
      <c r="F202" s="142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</row>
    <row r="203">
      <c r="A203" s="142"/>
      <c r="B203" s="142"/>
      <c r="C203" s="143"/>
      <c r="D203" s="143"/>
      <c r="E203" s="144"/>
      <c r="F203" s="142"/>
      <c r="G203" s="147"/>
      <c r="H203" s="147"/>
      <c r="I203" s="147"/>
      <c r="J203" s="147"/>
      <c r="K203" s="147"/>
      <c r="L203" s="147"/>
      <c r="M203" s="147"/>
      <c r="N203" s="147"/>
      <c r="O203" s="147"/>
      <c r="P203" s="147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</row>
    <row r="204">
      <c r="A204" s="142"/>
      <c r="B204" s="142"/>
      <c r="C204" s="143"/>
      <c r="D204" s="143"/>
      <c r="E204" s="144"/>
      <c r="F204" s="142"/>
      <c r="G204" s="147"/>
      <c r="H204" s="147"/>
      <c r="I204" s="147"/>
      <c r="J204" s="147"/>
      <c r="K204" s="147"/>
      <c r="L204" s="147"/>
      <c r="M204" s="147"/>
      <c r="N204" s="147"/>
      <c r="O204" s="147"/>
      <c r="P204" s="147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</row>
    <row r="205">
      <c r="A205" s="142"/>
      <c r="B205" s="142"/>
      <c r="C205" s="143"/>
      <c r="D205" s="143"/>
      <c r="E205" s="144"/>
      <c r="F205" s="142"/>
      <c r="G205" s="147"/>
      <c r="H205" s="147"/>
      <c r="I205" s="147"/>
      <c r="J205" s="147"/>
      <c r="K205" s="147"/>
      <c r="L205" s="147"/>
      <c r="M205" s="147"/>
      <c r="N205" s="147"/>
      <c r="O205" s="147"/>
      <c r="P205" s="147"/>
      <c r="Q205" s="142"/>
      <c r="R205" s="142"/>
      <c r="S205" s="142"/>
      <c r="T205" s="142"/>
      <c r="U205" s="142"/>
      <c r="V205" s="142"/>
      <c r="W205" s="142"/>
      <c r="X205" s="142"/>
      <c r="Y205" s="142"/>
      <c r="Z205" s="142"/>
    </row>
    <row r="206">
      <c r="A206" s="142"/>
      <c r="B206" s="142"/>
      <c r="C206" s="143"/>
      <c r="D206" s="143"/>
      <c r="E206" s="144"/>
      <c r="F206" s="142"/>
      <c r="G206" s="147"/>
      <c r="H206" s="147"/>
      <c r="I206" s="147"/>
      <c r="J206" s="147"/>
      <c r="K206" s="147"/>
      <c r="L206" s="147"/>
      <c r="M206" s="147"/>
      <c r="N206" s="147"/>
      <c r="O206" s="147"/>
      <c r="P206" s="147"/>
      <c r="Q206" s="142"/>
      <c r="R206" s="142"/>
      <c r="S206" s="142"/>
      <c r="T206" s="142"/>
      <c r="U206" s="142"/>
      <c r="V206" s="142"/>
      <c r="W206" s="142"/>
      <c r="X206" s="142"/>
      <c r="Y206" s="142"/>
      <c r="Z206" s="142"/>
    </row>
    <row r="207">
      <c r="A207" s="142"/>
      <c r="B207" s="142"/>
      <c r="C207" s="143"/>
      <c r="D207" s="143"/>
      <c r="E207" s="144"/>
      <c r="F207" s="142"/>
      <c r="G207" s="147"/>
      <c r="H207" s="147"/>
      <c r="I207" s="147"/>
      <c r="J207" s="147"/>
      <c r="K207" s="147"/>
      <c r="L207" s="147"/>
      <c r="M207" s="147"/>
      <c r="N207" s="147"/>
      <c r="O207" s="147"/>
      <c r="P207" s="147"/>
      <c r="Q207" s="142"/>
      <c r="R207" s="142"/>
      <c r="S207" s="142"/>
      <c r="T207" s="142"/>
      <c r="U207" s="142"/>
      <c r="V207" s="142"/>
      <c r="W207" s="142"/>
      <c r="X207" s="142"/>
      <c r="Y207" s="142"/>
      <c r="Z207" s="142"/>
    </row>
    <row r="208">
      <c r="A208" s="142"/>
      <c r="B208" s="142"/>
      <c r="C208" s="143"/>
      <c r="D208" s="143"/>
      <c r="E208" s="144"/>
      <c r="F208" s="142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2"/>
      <c r="R208" s="142"/>
      <c r="S208" s="142"/>
      <c r="T208" s="142"/>
      <c r="U208" s="142"/>
      <c r="V208" s="142"/>
      <c r="W208" s="142"/>
      <c r="X208" s="142"/>
      <c r="Y208" s="142"/>
      <c r="Z208" s="142"/>
    </row>
    <row r="209">
      <c r="A209" s="142"/>
      <c r="B209" s="142"/>
      <c r="C209" s="143"/>
      <c r="D209" s="143"/>
      <c r="E209" s="144"/>
      <c r="F209" s="142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142"/>
      <c r="R209" s="142"/>
      <c r="S209" s="142"/>
      <c r="T209" s="142"/>
      <c r="U209" s="142"/>
      <c r="V209" s="142"/>
      <c r="W209" s="142"/>
      <c r="X209" s="142"/>
      <c r="Y209" s="142"/>
      <c r="Z209" s="142"/>
    </row>
    <row r="210">
      <c r="A210" s="142"/>
      <c r="B210" s="142"/>
      <c r="C210" s="143"/>
      <c r="D210" s="143"/>
      <c r="E210" s="144"/>
      <c r="F210" s="142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2"/>
      <c r="R210" s="142"/>
      <c r="S210" s="142"/>
      <c r="T210" s="142"/>
      <c r="U210" s="142"/>
      <c r="V210" s="142"/>
      <c r="W210" s="142"/>
      <c r="X210" s="142"/>
      <c r="Y210" s="142"/>
      <c r="Z210" s="142"/>
    </row>
    <row r="211">
      <c r="A211" s="142"/>
      <c r="B211" s="142"/>
      <c r="C211" s="143"/>
      <c r="D211" s="143"/>
      <c r="E211" s="144"/>
      <c r="F211" s="142"/>
      <c r="G211" s="147"/>
      <c r="H211" s="147"/>
      <c r="I211" s="147"/>
      <c r="J211" s="147"/>
      <c r="K211" s="147"/>
      <c r="L211" s="147"/>
      <c r="M211" s="147"/>
      <c r="N211" s="147"/>
      <c r="O211" s="147"/>
      <c r="P211" s="147"/>
      <c r="Q211" s="142"/>
      <c r="R211" s="142"/>
      <c r="S211" s="142"/>
      <c r="T211" s="142"/>
      <c r="U211" s="142"/>
      <c r="V211" s="142"/>
      <c r="W211" s="142"/>
      <c r="X211" s="142"/>
      <c r="Y211" s="142"/>
      <c r="Z211" s="142"/>
    </row>
    <row r="212">
      <c r="A212" s="142"/>
      <c r="B212" s="142"/>
      <c r="C212" s="143"/>
      <c r="D212" s="143"/>
      <c r="E212" s="144"/>
      <c r="F212" s="142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2"/>
      <c r="R212" s="142"/>
      <c r="S212" s="142"/>
      <c r="T212" s="142"/>
      <c r="U212" s="142"/>
      <c r="V212" s="142"/>
      <c r="W212" s="142"/>
      <c r="X212" s="142"/>
      <c r="Y212" s="142"/>
      <c r="Z212" s="142"/>
    </row>
    <row r="213">
      <c r="A213" s="142"/>
      <c r="B213" s="142"/>
      <c r="C213" s="143"/>
      <c r="D213" s="143"/>
      <c r="E213" s="144"/>
      <c r="F213" s="142"/>
      <c r="G213" s="147"/>
      <c r="H213" s="147"/>
      <c r="I213" s="147"/>
      <c r="J213" s="147"/>
      <c r="K213" s="147"/>
      <c r="L213" s="147"/>
      <c r="M213" s="147"/>
      <c r="N213" s="147"/>
      <c r="O213" s="147"/>
      <c r="P213" s="147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</row>
    <row r="214">
      <c r="A214" s="142"/>
      <c r="B214" s="142"/>
      <c r="C214" s="143"/>
      <c r="D214" s="143"/>
      <c r="E214" s="144"/>
      <c r="F214" s="142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2"/>
      <c r="R214" s="142"/>
      <c r="S214" s="142"/>
      <c r="T214" s="142"/>
      <c r="U214" s="142"/>
      <c r="V214" s="142"/>
      <c r="W214" s="142"/>
      <c r="X214" s="142"/>
      <c r="Y214" s="142"/>
      <c r="Z214" s="142"/>
    </row>
    <row r="215">
      <c r="A215" s="142"/>
      <c r="B215" s="142"/>
      <c r="C215" s="143"/>
      <c r="D215" s="143"/>
      <c r="E215" s="144"/>
      <c r="F215" s="142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2"/>
      <c r="R215" s="142"/>
      <c r="S215" s="142"/>
      <c r="T215" s="142"/>
      <c r="U215" s="142"/>
      <c r="V215" s="142"/>
      <c r="W215" s="142"/>
      <c r="X215" s="142"/>
      <c r="Y215" s="142"/>
      <c r="Z215" s="142"/>
    </row>
    <row r="216">
      <c r="A216" s="142"/>
      <c r="B216" s="142"/>
      <c r="C216" s="143"/>
      <c r="D216" s="143"/>
      <c r="E216" s="144"/>
      <c r="F216" s="142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2"/>
      <c r="R216" s="142"/>
      <c r="S216" s="142"/>
      <c r="T216" s="142"/>
      <c r="U216" s="142"/>
      <c r="V216" s="142"/>
      <c r="W216" s="142"/>
      <c r="X216" s="142"/>
      <c r="Y216" s="142"/>
      <c r="Z216" s="142"/>
    </row>
    <row r="217">
      <c r="A217" s="142"/>
      <c r="B217" s="142"/>
      <c r="C217" s="143"/>
      <c r="D217" s="143"/>
      <c r="E217" s="144"/>
      <c r="F217" s="142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142"/>
      <c r="R217" s="142"/>
      <c r="S217" s="142"/>
      <c r="T217" s="142"/>
      <c r="U217" s="142"/>
      <c r="V217" s="142"/>
      <c r="W217" s="142"/>
      <c r="X217" s="142"/>
      <c r="Y217" s="142"/>
      <c r="Z217" s="142"/>
    </row>
    <row r="218">
      <c r="A218" s="142"/>
      <c r="B218" s="142"/>
      <c r="C218" s="143"/>
      <c r="D218" s="143"/>
      <c r="E218" s="144"/>
      <c r="F218" s="142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</row>
    <row r="219">
      <c r="A219" s="142"/>
      <c r="B219" s="142"/>
      <c r="C219" s="143"/>
      <c r="D219" s="143"/>
      <c r="E219" s="144"/>
      <c r="F219" s="142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42"/>
      <c r="R219" s="142"/>
      <c r="S219" s="142"/>
      <c r="T219" s="142"/>
      <c r="U219" s="142"/>
      <c r="V219" s="142"/>
      <c r="W219" s="142"/>
      <c r="X219" s="142"/>
      <c r="Y219" s="142"/>
      <c r="Z219" s="142"/>
    </row>
    <row r="220">
      <c r="A220" s="142"/>
      <c r="B220" s="142"/>
      <c r="C220" s="143"/>
      <c r="D220" s="143"/>
      <c r="E220" s="144"/>
      <c r="F220" s="142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2"/>
      <c r="R220" s="142"/>
      <c r="S220" s="142"/>
      <c r="T220" s="142"/>
      <c r="U220" s="142"/>
      <c r="V220" s="142"/>
      <c r="W220" s="142"/>
      <c r="X220" s="142"/>
      <c r="Y220" s="142"/>
      <c r="Z220" s="142"/>
    </row>
    <row r="221">
      <c r="A221" s="142"/>
      <c r="B221" s="142"/>
      <c r="C221" s="143"/>
      <c r="D221" s="143"/>
      <c r="E221" s="144"/>
      <c r="F221" s="142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142"/>
      <c r="R221" s="142"/>
      <c r="S221" s="142"/>
      <c r="T221" s="142"/>
      <c r="U221" s="142"/>
      <c r="V221" s="142"/>
      <c r="W221" s="142"/>
      <c r="X221" s="142"/>
      <c r="Y221" s="142"/>
      <c r="Z221" s="142"/>
    </row>
    <row r="222">
      <c r="A222" s="142"/>
      <c r="B222" s="142"/>
      <c r="C222" s="143"/>
      <c r="D222" s="143"/>
      <c r="E222" s="144"/>
      <c r="F222" s="142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2"/>
      <c r="R222" s="142"/>
      <c r="S222" s="142"/>
      <c r="T222" s="142"/>
      <c r="U222" s="142"/>
      <c r="V222" s="142"/>
      <c r="W222" s="142"/>
      <c r="X222" s="142"/>
      <c r="Y222" s="142"/>
      <c r="Z222" s="142"/>
    </row>
    <row r="223">
      <c r="A223" s="142"/>
      <c r="B223" s="142"/>
      <c r="C223" s="143"/>
      <c r="D223" s="143"/>
      <c r="E223" s="144"/>
      <c r="F223" s="142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142"/>
      <c r="R223" s="142"/>
      <c r="S223" s="142"/>
      <c r="T223" s="142"/>
      <c r="U223" s="142"/>
      <c r="V223" s="142"/>
      <c r="W223" s="142"/>
      <c r="X223" s="142"/>
      <c r="Y223" s="142"/>
      <c r="Z223" s="142"/>
    </row>
    <row r="224">
      <c r="A224" s="142"/>
      <c r="B224" s="142"/>
      <c r="C224" s="143"/>
      <c r="D224" s="143"/>
      <c r="E224" s="144"/>
      <c r="F224" s="142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142"/>
      <c r="R224" s="142"/>
      <c r="S224" s="142"/>
      <c r="T224" s="142"/>
      <c r="U224" s="142"/>
      <c r="V224" s="142"/>
      <c r="W224" s="142"/>
      <c r="X224" s="142"/>
      <c r="Y224" s="142"/>
      <c r="Z224" s="142"/>
    </row>
    <row r="225">
      <c r="A225" s="142"/>
      <c r="B225" s="142"/>
      <c r="C225" s="143"/>
      <c r="D225" s="143"/>
      <c r="E225" s="144"/>
      <c r="F225" s="142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2"/>
      <c r="R225" s="142"/>
      <c r="S225" s="142"/>
      <c r="T225" s="142"/>
      <c r="U225" s="142"/>
      <c r="V225" s="142"/>
      <c r="W225" s="142"/>
      <c r="X225" s="142"/>
      <c r="Y225" s="142"/>
      <c r="Z225" s="142"/>
    </row>
    <row r="226">
      <c r="A226" s="142"/>
      <c r="B226" s="142"/>
      <c r="C226" s="143"/>
      <c r="D226" s="143"/>
      <c r="E226" s="144"/>
      <c r="F226" s="142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2"/>
      <c r="R226" s="142"/>
      <c r="S226" s="142"/>
      <c r="T226" s="142"/>
      <c r="U226" s="142"/>
      <c r="V226" s="142"/>
      <c r="W226" s="142"/>
      <c r="X226" s="142"/>
      <c r="Y226" s="142"/>
      <c r="Z226" s="142"/>
    </row>
    <row r="227">
      <c r="A227" s="142"/>
      <c r="B227" s="142"/>
      <c r="C227" s="143"/>
      <c r="D227" s="143"/>
      <c r="E227" s="144"/>
      <c r="F227" s="142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2"/>
      <c r="R227" s="142"/>
      <c r="S227" s="142"/>
      <c r="T227" s="142"/>
      <c r="U227" s="142"/>
      <c r="V227" s="142"/>
      <c r="W227" s="142"/>
      <c r="X227" s="142"/>
      <c r="Y227" s="142"/>
      <c r="Z227" s="142"/>
    </row>
    <row r="228">
      <c r="A228" s="142"/>
      <c r="B228" s="142"/>
      <c r="C228" s="143"/>
      <c r="D228" s="143"/>
      <c r="E228" s="144"/>
      <c r="F228" s="142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2"/>
      <c r="R228" s="142"/>
      <c r="S228" s="142"/>
      <c r="T228" s="142"/>
      <c r="U228" s="142"/>
      <c r="V228" s="142"/>
      <c r="W228" s="142"/>
      <c r="X228" s="142"/>
      <c r="Y228" s="142"/>
      <c r="Z228" s="142"/>
    </row>
    <row r="229">
      <c r="A229" s="142"/>
      <c r="B229" s="142"/>
      <c r="C229" s="143"/>
      <c r="D229" s="143"/>
      <c r="E229" s="144"/>
      <c r="F229" s="142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42"/>
      <c r="R229" s="142"/>
      <c r="S229" s="142"/>
      <c r="T229" s="142"/>
      <c r="U229" s="142"/>
      <c r="V229" s="142"/>
      <c r="W229" s="142"/>
      <c r="X229" s="142"/>
      <c r="Y229" s="142"/>
      <c r="Z229" s="142"/>
    </row>
    <row r="230">
      <c r="A230" s="142"/>
      <c r="B230" s="142"/>
      <c r="C230" s="143"/>
      <c r="D230" s="143"/>
      <c r="E230" s="144"/>
      <c r="F230" s="142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</row>
    <row r="231">
      <c r="A231" s="142"/>
      <c r="B231" s="142"/>
      <c r="C231" s="143"/>
      <c r="D231" s="143"/>
      <c r="E231" s="144"/>
      <c r="F231" s="142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2"/>
      <c r="R231" s="142"/>
      <c r="S231" s="142"/>
      <c r="T231" s="142"/>
      <c r="U231" s="142"/>
      <c r="V231" s="142"/>
      <c r="W231" s="142"/>
      <c r="X231" s="142"/>
      <c r="Y231" s="142"/>
      <c r="Z231" s="142"/>
    </row>
    <row r="232">
      <c r="A232" s="142"/>
      <c r="B232" s="142"/>
      <c r="C232" s="143"/>
      <c r="D232" s="143"/>
      <c r="E232" s="144"/>
      <c r="F232" s="142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</row>
    <row r="233">
      <c r="A233" s="142"/>
      <c r="B233" s="142"/>
      <c r="C233" s="143"/>
      <c r="D233" s="143"/>
      <c r="E233" s="144"/>
      <c r="F233" s="142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142"/>
      <c r="R233" s="142"/>
      <c r="S233" s="142"/>
      <c r="T233" s="142"/>
      <c r="U233" s="142"/>
      <c r="V233" s="142"/>
      <c r="W233" s="142"/>
      <c r="X233" s="142"/>
      <c r="Y233" s="142"/>
      <c r="Z233" s="142"/>
    </row>
    <row r="234">
      <c r="A234" s="142"/>
      <c r="B234" s="142"/>
      <c r="C234" s="143"/>
      <c r="D234" s="143"/>
      <c r="E234" s="144"/>
      <c r="F234" s="142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2"/>
      <c r="R234" s="142"/>
      <c r="S234" s="142"/>
      <c r="T234" s="142"/>
      <c r="U234" s="142"/>
      <c r="V234" s="142"/>
      <c r="W234" s="142"/>
      <c r="X234" s="142"/>
      <c r="Y234" s="142"/>
      <c r="Z234" s="142"/>
    </row>
    <row r="235">
      <c r="A235" s="142"/>
      <c r="B235" s="142"/>
      <c r="C235" s="143"/>
      <c r="D235" s="143"/>
      <c r="E235" s="144"/>
      <c r="F235" s="142"/>
      <c r="G235" s="147"/>
      <c r="H235" s="147"/>
      <c r="I235" s="147"/>
      <c r="J235" s="147"/>
      <c r="K235" s="147"/>
      <c r="L235" s="147"/>
      <c r="M235" s="147"/>
      <c r="N235" s="147"/>
      <c r="O235" s="147"/>
      <c r="P235" s="147"/>
      <c r="Q235" s="142"/>
      <c r="R235" s="142"/>
      <c r="S235" s="142"/>
      <c r="T235" s="142"/>
      <c r="U235" s="142"/>
      <c r="V235" s="142"/>
      <c r="W235" s="142"/>
      <c r="X235" s="142"/>
      <c r="Y235" s="142"/>
      <c r="Z235" s="142"/>
    </row>
    <row r="236">
      <c r="A236" s="142"/>
      <c r="B236" s="142"/>
      <c r="C236" s="143"/>
      <c r="D236" s="143"/>
      <c r="E236" s="144"/>
      <c r="F236" s="142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2"/>
      <c r="R236" s="142"/>
      <c r="S236" s="142"/>
      <c r="T236" s="142"/>
      <c r="U236" s="142"/>
      <c r="V236" s="142"/>
      <c r="W236" s="142"/>
      <c r="X236" s="142"/>
      <c r="Y236" s="142"/>
      <c r="Z236" s="142"/>
    </row>
    <row r="237">
      <c r="A237" s="142"/>
      <c r="B237" s="142"/>
      <c r="C237" s="143"/>
      <c r="D237" s="143"/>
      <c r="E237" s="144"/>
      <c r="F237" s="142"/>
      <c r="G237" s="147"/>
      <c r="H237" s="147"/>
      <c r="I237" s="147"/>
      <c r="J237" s="147"/>
      <c r="K237" s="147"/>
      <c r="L237" s="147"/>
      <c r="M237" s="147"/>
      <c r="N237" s="147"/>
      <c r="O237" s="147"/>
      <c r="P237" s="147"/>
      <c r="Q237" s="142"/>
      <c r="R237" s="142"/>
      <c r="S237" s="142"/>
      <c r="T237" s="142"/>
      <c r="U237" s="142"/>
      <c r="V237" s="142"/>
      <c r="W237" s="142"/>
      <c r="X237" s="142"/>
      <c r="Y237" s="142"/>
      <c r="Z237" s="142"/>
    </row>
    <row r="238">
      <c r="A238" s="142"/>
      <c r="B238" s="142"/>
      <c r="C238" s="143"/>
      <c r="D238" s="143"/>
      <c r="E238" s="144"/>
      <c r="F238" s="142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2"/>
      <c r="R238" s="142"/>
      <c r="S238" s="142"/>
      <c r="T238" s="142"/>
      <c r="U238" s="142"/>
      <c r="V238" s="142"/>
      <c r="W238" s="142"/>
      <c r="X238" s="142"/>
      <c r="Y238" s="142"/>
      <c r="Z238" s="142"/>
    </row>
    <row r="239">
      <c r="A239" s="142"/>
      <c r="B239" s="142"/>
      <c r="C239" s="143"/>
      <c r="D239" s="143"/>
      <c r="E239" s="144"/>
      <c r="F239" s="142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142"/>
      <c r="R239" s="142"/>
      <c r="S239" s="142"/>
      <c r="T239" s="142"/>
      <c r="U239" s="142"/>
      <c r="V239" s="142"/>
      <c r="W239" s="142"/>
      <c r="X239" s="142"/>
      <c r="Y239" s="142"/>
      <c r="Z239" s="142"/>
    </row>
    <row r="240">
      <c r="A240" s="142"/>
      <c r="B240" s="142"/>
      <c r="C240" s="143"/>
      <c r="D240" s="143"/>
      <c r="E240" s="144"/>
      <c r="F240" s="142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2"/>
      <c r="R240" s="142"/>
      <c r="S240" s="142"/>
      <c r="T240" s="142"/>
      <c r="U240" s="142"/>
      <c r="V240" s="142"/>
      <c r="W240" s="142"/>
      <c r="X240" s="142"/>
      <c r="Y240" s="142"/>
      <c r="Z240" s="142"/>
    </row>
    <row r="241">
      <c r="A241" s="142"/>
      <c r="B241" s="142"/>
      <c r="C241" s="143"/>
      <c r="D241" s="143"/>
      <c r="E241" s="144"/>
      <c r="F241" s="142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2"/>
      <c r="R241" s="142"/>
      <c r="S241" s="142"/>
      <c r="T241" s="142"/>
      <c r="U241" s="142"/>
      <c r="V241" s="142"/>
      <c r="W241" s="142"/>
      <c r="X241" s="142"/>
      <c r="Y241" s="142"/>
      <c r="Z241" s="142"/>
    </row>
    <row r="242">
      <c r="A242" s="142"/>
      <c r="B242" s="142"/>
      <c r="C242" s="143"/>
      <c r="D242" s="143"/>
      <c r="E242" s="144"/>
      <c r="F242" s="142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2"/>
      <c r="R242" s="142"/>
      <c r="S242" s="142"/>
      <c r="T242" s="142"/>
      <c r="U242" s="142"/>
      <c r="V242" s="142"/>
      <c r="W242" s="142"/>
      <c r="X242" s="142"/>
      <c r="Y242" s="142"/>
      <c r="Z242" s="142"/>
    </row>
    <row r="243">
      <c r="A243" s="142"/>
      <c r="B243" s="142"/>
      <c r="C243" s="143"/>
      <c r="D243" s="143"/>
      <c r="E243" s="144"/>
      <c r="F243" s="142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2"/>
      <c r="R243" s="142"/>
      <c r="S243" s="142"/>
      <c r="T243" s="142"/>
      <c r="U243" s="142"/>
      <c r="V243" s="142"/>
      <c r="W243" s="142"/>
      <c r="X243" s="142"/>
      <c r="Y243" s="142"/>
      <c r="Z243" s="142"/>
    </row>
    <row r="244">
      <c r="A244" s="142"/>
      <c r="B244" s="142"/>
      <c r="C244" s="143"/>
      <c r="D244" s="143"/>
      <c r="E244" s="144"/>
      <c r="F244" s="142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</row>
    <row r="245">
      <c r="A245" s="142"/>
      <c r="B245" s="142"/>
      <c r="C245" s="143"/>
      <c r="D245" s="143"/>
      <c r="E245" s="144"/>
      <c r="F245" s="142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2"/>
      <c r="R245" s="142"/>
      <c r="S245" s="142"/>
      <c r="T245" s="142"/>
      <c r="U245" s="142"/>
      <c r="V245" s="142"/>
      <c r="W245" s="142"/>
      <c r="X245" s="142"/>
      <c r="Y245" s="142"/>
      <c r="Z245" s="142"/>
    </row>
    <row r="246">
      <c r="A246" s="142"/>
      <c r="B246" s="142"/>
      <c r="C246" s="143"/>
      <c r="D246" s="143"/>
      <c r="E246" s="144"/>
      <c r="F246" s="142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</row>
    <row r="247">
      <c r="A247" s="142"/>
      <c r="B247" s="142"/>
      <c r="C247" s="143"/>
      <c r="D247" s="143"/>
      <c r="E247" s="144"/>
      <c r="F247" s="142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2"/>
      <c r="R247" s="142"/>
      <c r="S247" s="142"/>
      <c r="T247" s="142"/>
      <c r="U247" s="142"/>
      <c r="V247" s="142"/>
      <c r="W247" s="142"/>
      <c r="X247" s="142"/>
      <c r="Y247" s="142"/>
      <c r="Z247" s="142"/>
    </row>
    <row r="248">
      <c r="A248" s="142"/>
      <c r="B248" s="142"/>
      <c r="C248" s="143"/>
      <c r="D248" s="143"/>
      <c r="E248" s="144"/>
      <c r="F248" s="142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2"/>
      <c r="R248" s="142"/>
      <c r="S248" s="142"/>
      <c r="T248" s="142"/>
      <c r="U248" s="142"/>
      <c r="V248" s="142"/>
      <c r="W248" s="142"/>
      <c r="X248" s="142"/>
      <c r="Y248" s="142"/>
      <c r="Z248" s="142"/>
    </row>
    <row r="249">
      <c r="A249" s="142"/>
      <c r="B249" s="142"/>
      <c r="C249" s="143"/>
      <c r="D249" s="143"/>
      <c r="E249" s="144"/>
      <c r="F249" s="142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2"/>
      <c r="R249" s="142"/>
      <c r="S249" s="142"/>
      <c r="T249" s="142"/>
      <c r="U249" s="142"/>
      <c r="V249" s="142"/>
      <c r="W249" s="142"/>
      <c r="X249" s="142"/>
      <c r="Y249" s="142"/>
      <c r="Z249" s="142"/>
    </row>
    <row r="250">
      <c r="A250" s="142"/>
      <c r="B250" s="142"/>
      <c r="C250" s="143"/>
      <c r="D250" s="143"/>
      <c r="E250" s="144"/>
      <c r="F250" s="142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2"/>
      <c r="R250" s="142"/>
      <c r="S250" s="142"/>
      <c r="T250" s="142"/>
      <c r="U250" s="142"/>
      <c r="V250" s="142"/>
      <c r="W250" s="142"/>
      <c r="X250" s="142"/>
      <c r="Y250" s="142"/>
      <c r="Z250" s="142"/>
    </row>
    <row r="251">
      <c r="A251" s="142"/>
      <c r="B251" s="142"/>
      <c r="C251" s="143"/>
      <c r="D251" s="143"/>
      <c r="E251" s="144"/>
      <c r="F251" s="142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2"/>
      <c r="R251" s="142"/>
      <c r="S251" s="142"/>
      <c r="T251" s="142"/>
      <c r="U251" s="142"/>
      <c r="V251" s="142"/>
      <c r="W251" s="142"/>
      <c r="X251" s="142"/>
      <c r="Y251" s="142"/>
      <c r="Z251" s="142"/>
    </row>
    <row r="252">
      <c r="A252" s="142"/>
      <c r="B252" s="142"/>
      <c r="C252" s="143"/>
      <c r="D252" s="143"/>
      <c r="E252" s="144"/>
      <c r="F252" s="142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2"/>
      <c r="R252" s="142"/>
      <c r="S252" s="142"/>
      <c r="T252" s="142"/>
      <c r="U252" s="142"/>
      <c r="V252" s="142"/>
      <c r="W252" s="142"/>
      <c r="X252" s="142"/>
      <c r="Y252" s="142"/>
      <c r="Z252" s="142"/>
    </row>
    <row r="253">
      <c r="A253" s="142"/>
      <c r="B253" s="142"/>
      <c r="C253" s="143"/>
      <c r="D253" s="143"/>
      <c r="E253" s="144"/>
      <c r="F253" s="142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2"/>
      <c r="R253" s="142"/>
      <c r="S253" s="142"/>
      <c r="T253" s="142"/>
      <c r="U253" s="142"/>
      <c r="V253" s="142"/>
      <c r="W253" s="142"/>
      <c r="X253" s="142"/>
      <c r="Y253" s="142"/>
      <c r="Z253" s="142"/>
    </row>
    <row r="254">
      <c r="A254" s="142"/>
      <c r="B254" s="142"/>
      <c r="C254" s="143"/>
      <c r="D254" s="143"/>
      <c r="E254" s="144"/>
      <c r="F254" s="142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2"/>
      <c r="R254" s="142"/>
      <c r="S254" s="142"/>
      <c r="T254" s="142"/>
      <c r="U254" s="142"/>
      <c r="V254" s="142"/>
      <c r="W254" s="142"/>
      <c r="X254" s="142"/>
      <c r="Y254" s="142"/>
      <c r="Z254" s="142"/>
    </row>
    <row r="255">
      <c r="A255" s="142"/>
      <c r="B255" s="142"/>
      <c r="C255" s="143"/>
      <c r="D255" s="143"/>
      <c r="E255" s="144"/>
      <c r="F255" s="142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2"/>
      <c r="R255" s="142"/>
      <c r="S255" s="142"/>
      <c r="T255" s="142"/>
      <c r="U255" s="142"/>
      <c r="V255" s="142"/>
      <c r="W255" s="142"/>
      <c r="X255" s="142"/>
      <c r="Y255" s="142"/>
      <c r="Z255" s="142"/>
    </row>
    <row r="256">
      <c r="A256" s="142"/>
      <c r="B256" s="142"/>
      <c r="C256" s="143"/>
      <c r="D256" s="143"/>
      <c r="E256" s="144"/>
      <c r="F256" s="142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2"/>
      <c r="R256" s="142"/>
      <c r="S256" s="142"/>
      <c r="T256" s="142"/>
      <c r="U256" s="142"/>
      <c r="V256" s="142"/>
      <c r="W256" s="142"/>
      <c r="X256" s="142"/>
      <c r="Y256" s="142"/>
      <c r="Z256" s="142"/>
    </row>
    <row r="257">
      <c r="A257" s="142"/>
      <c r="B257" s="142"/>
      <c r="C257" s="143"/>
      <c r="D257" s="143"/>
      <c r="E257" s="144"/>
      <c r="F257" s="142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2"/>
      <c r="R257" s="142"/>
      <c r="S257" s="142"/>
      <c r="T257" s="142"/>
      <c r="U257" s="142"/>
      <c r="V257" s="142"/>
      <c r="W257" s="142"/>
      <c r="X257" s="142"/>
      <c r="Y257" s="142"/>
      <c r="Z257" s="142"/>
    </row>
    <row r="258">
      <c r="A258" s="142"/>
      <c r="B258" s="142"/>
      <c r="C258" s="143"/>
      <c r="D258" s="143"/>
      <c r="E258" s="144"/>
      <c r="F258" s="142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2"/>
      <c r="R258" s="142"/>
      <c r="S258" s="142"/>
      <c r="T258" s="142"/>
      <c r="U258" s="142"/>
      <c r="V258" s="142"/>
      <c r="W258" s="142"/>
      <c r="X258" s="142"/>
      <c r="Y258" s="142"/>
      <c r="Z258" s="142"/>
    </row>
    <row r="259">
      <c r="A259" s="142"/>
      <c r="B259" s="142"/>
      <c r="C259" s="143"/>
      <c r="D259" s="143"/>
      <c r="E259" s="144"/>
      <c r="F259" s="142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2"/>
      <c r="R259" s="142"/>
      <c r="S259" s="142"/>
      <c r="T259" s="142"/>
      <c r="U259" s="142"/>
      <c r="V259" s="142"/>
      <c r="W259" s="142"/>
      <c r="X259" s="142"/>
      <c r="Y259" s="142"/>
      <c r="Z259" s="142"/>
    </row>
    <row r="260">
      <c r="A260" s="142"/>
      <c r="B260" s="142"/>
      <c r="C260" s="143"/>
      <c r="D260" s="143"/>
      <c r="E260" s="144"/>
      <c r="F260" s="142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</row>
    <row r="261">
      <c r="A261" s="142"/>
      <c r="B261" s="142"/>
      <c r="C261" s="143"/>
      <c r="D261" s="143"/>
      <c r="E261" s="144"/>
      <c r="F261" s="142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</row>
    <row r="262">
      <c r="A262" s="142"/>
      <c r="B262" s="142"/>
      <c r="C262" s="143"/>
      <c r="D262" s="143"/>
      <c r="E262" s="144"/>
      <c r="F262" s="142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2"/>
      <c r="R262" s="142"/>
      <c r="S262" s="142"/>
      <c r="T262" s="142"/>
      <c r="U262" s="142"/>
      <c r="V262" s="142"/>
      <c r="W262" s="142"/>
      <c r="X262" s="142"/>
      <c r="Y262" s="142"/>
      <c r="Z262" s="142"/>
    </row>
    <row r="263">
      <c r="A263" s="142"/>
      <c r="B263" s="142"/>
      <c r="C263" s="143"/>
      <c r="D263" s="143"/>
      <c r="E263" s="144"/>
      <c r="F263" s="142"/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2"/>
      <c r="R263" s="142"/>
      <c r="S263" s="142"/>
      <c r="T263" s="142"/>
      <c r="U263" s="142"/>
      <c r="V263" s="142"/>
      <c r="W263" s="142"/>
      <c r="X263" s="142"/>
      <c r="Y263" s="142"/>
      <c r="Z263" s="142"/>
    </row>
    <row r="264">
      <c r="A264" s="142"/>
      <c r="B264" s="142"/>
      <c r="C264" s="143"/>
      <c r="D264" s="143"/>
      <c r="E264" s="144"/>
      <c r="F264" s="142"/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2"/>
      <c r="R264" s="142"/>
      <c r="S264" s="142"/>
      <c r="T264" s="142"/>
      <c r="U264" s="142"/>
      <c r="V264" s="142"/>
      <c r="W264" s="142"/>
      <c r="X264" s="142"/>
      <c r="Y264" s="142"/>
      <c r="Z264" s="142"/>
    </row>
    <row r="265">
      <c r="A265" s="142"/>
      <c r="B265" s="142"/>
      <c r="C265" s="143"/>
      <c r="D265" s="143"/>
      <c r="E265" s="144"/>
      <c r="F265" s="142"/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2"/>
      <c r="R265" s="142"/>
      <c r="S265" s="142"/>
      <c r="T265" s="142"/>
      <c r="U265" s="142"/>
      <c r="V265" s="142"/>
      <c r="W265" s="142"/>
      <c r="X265" s="142"/>
      <c r="Y265" s="142"/>
      <c r="Z265" s="142"/>
    </row>
    <row r="266">
      <c r="A266" s="142"/>
      <c r="B266" s="142"/>
      <c r="C266" s="143"/>
      <c r="D266" s="143"/>
      <c r="E266" s="144"/>
      <c r="F266" s="142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</row>
    <row r="267">
      <c r="A267" s="142"/>
      <c r="B267" s="142"/>
      <c r="C267" s="143"/>
      <c r="D267" s="143"/>
      <c r="E267" s="144"/>
      <c r="F267" s="142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2"/>
      <c r="R267" s="142"/>
      <c r="S267" s="142"/>
      <c r="T267" s="142"/>
      <c r="U267" s="142"/>
      <c r="V267" s="142"/>
      <c r="W267" s="142"/>
      <c r="X267" s="142"/>
      <c r="Y267" s="142"/>
      <c r="Z267" s="142"/>
    </row>
    <row r="268">
      <c r="A268" s="142"/>
      <c r="B268" s="142"/>
      <c r="C268" s="143"/>
      <c r="D268" s="143"/>
      <c r="E268" s="144"/>
      <c r="F268" s="142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2"/>
      <c r="R268" s="142"/>
      <c r="S268" s="142"/>
      <c r="T268" s="142"/>
      <c r="U268" s="142"/>
      <c r="V268" s="142"/>
      <c r="W268" s="142"/>
      <c r="X268" s="142"/>
      <c r="Y268" s="142"/>
      <c r="Z268" s="142"/>
    </row>
    <row r="269">
      <c r="A269" s="142"/>
      <c r="B269" s="142"/>
      <c r="C269" s="143"/>
      <c r="D269" s="143"/>
      <c r="E269" s="144"/>
      <c r="F269" s="142"/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2"/>
      <c r="R269" s="142"/>
      <c r="S269" s="142"/>
      <c r="T269" s="142"/>
      <c r="U269" s="142"/>
      <c r="V269" s="142"/>
      <c r="W269" s="142"/>
      <c r="X269" s="142"/>
      <c r="Y269" s="142"/>
      <c r="Z269" s="142"/>
    </row>
    <row r="270">
      <c r="A270" s="142"/>
      <c r="B270" s="142"/>
      <c r="C270" s="143"/>
      <c r="D270" s="143"/>
      <c r="E270" s="144"/>
      <c r="F270" s="142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2"/>
      <c r="R270" s="142"/>
      <c r="S270" s="142"/>
      <c r="T270" s="142"/>
      <c r="U270" s="142"/>
      <c r="V270" s="142"/>
      <c r="W270" s="142"/>
      <c r="X270" s="142"/>
      <c r="Y270" s="142"/>
      <c r="Z270" s="142"/>
    </row>
    <row r="271">
      <c r="A271" s="142"/>
      <c r="B271" s="142"/>
      <c r="C271" s="143"/>
      <c r="D271" s="143"/>
      <c r="E271" s="144"/>
      <c r="F271" s="142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2"/>
      <c r="R271" s="142"/>
      <c r="S271" s="142"/>
      <c r="T271" s="142"/>
      <c r="U271" s="142"/>
      <c r="V271" s="142"/>
      <c r="W271" s="142"/>
      <c r="X271" s="142"/>
      <c r="Y271" s="142"/>
      <c r="Z271" s="142"/>
    </row>
    <row r="272">
      <c r="A272" s="142"/>
      <c r="B272" s="142"/>
      <c r="C272" s="143"/>
      <c r="D272" s="143"/>
      <c r="E272" s="144"/>
      <c r="F272" s="142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2"/>
      <c r="R272" s="142"/>
      <c r="S272" s="142"/>
      <c r="T272" s="142"/>
      <c r="U272" s="142"/>
      <c r="V272" s="142"/>
      <c r="W272" s="142"/>
      <c r="X272" s="142"/>
      <c r="Y272" s="142"/>
      <c r="Z272" s="142"/>
    </row>
    <row r="273">
      <c r="A273" s="142"/>
      <c r="B273" s="142"/>
      <c r="C273" s="143"/>
      <c r="D273" s="143"/>
      <c r="E273" s="144"/>
      <c r="F273" s="142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2"/>
      <c r="R273" s="142"/>
      <c r="S273" s="142"/>
      <c r="T273" s="142"/>
      <c r="U273" s="142"/>
      <c r="V273" s="142"/>
      <c r="W273" s="142"/>
      <c r="X273" s="142"/>
      <c r="Y273" s="142"/>
      <c r="Z273" s="142"/>
    </row>
    <row r="274">
      <c r="A274" s="142"/>
      <c r="B274" s="142"/>
      <c r="C274" s="143"/>
      <c r="D274" s="143"/>
      <c r="E274" s="144"/>
      <c r="F274" s="142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</row>
    <row r="275">
      <c r="A275" s="142"/>
      <c r="B275" s="142"/>
      <c r="C275" s="143"/>
      <c r="D275" s="143"/>
      <c r="E275" s="144"/>
      <c r="F275" s="142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2"/>
      <c r="R275" s="142"/>
      <c r="S275" s="142"/>
      <c r="T275" s="142"/>
      <c r="U275" s="142"/>
      <c r="V275" s="142"/>
      <c r="W275" s="142"/>
      <c r="X275" s="142"/>
      <c r="Y275" s="142"/>
      <c r="Z275" s="142"/>
    </row>
    <row r="276">
      <c r="A276" s="142"/>
      <c r="B276" s="142"/>
      <c r="C276" s="143"/>
      <c r="D276" s="143"/>
      <c r="E276" s="144"/>
      <c r="F276" s="142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2"/>
      <c r="R276" s="142"/>
      <c r="S276" s="142"/>
      <c r="T276" s="142"/>
      <c r="U276" s="142"/>
      <c r="V276" s="142"/>
      <c r="W276" s="142"/>
      <c r="X276" s="142"/>
      <c r="Y276" s="142"/>
      <c r="Z276" s="142"/>
    </row>
    <row r="277">
      <c r="A277" s="142"/>
      <c r="B277" s="142"/>
      <c r="C277" s="143"/>
      <c r="D277" s="143"/>
      <c r="E277" s="144"/>
      <c r="F277" s="142"/>
      <c r="G277" s="147"/>
      <c r="H277" s="147"/>
      <c r="I277" s="147"/>
      <c r="J277" s="147"/>
      <c r="K277" s="147"/>
      <c r="L277" s="147"/>
      <c r="M277" s="147"/>
      <c r="N277" s="147"/>
      <c r="O277" s="147"/>
      <c r="P277" s="147"/>
      <c r="Q277" s="142"/>
      <c r="R277" s="142"/>
      <c r="S277" s="142"/>
      <c r="T277" s="142"/>
      <c r="U277" s="142"/>
      <c r="V277" s="142"/>
      <c r="W277" s="142"/>
      <c r="X277" s="142"/>
      <c r="Y277" s="142"/>
      <c r="Z277" s="142"/>
    </row>
    <row r="278">
      <c r="A278" s="142"/>
      <c r="B278" s="142"/>
      <c r="C278" s="143"/>
      <c r="D278" s="143"/>
      <c r="E278" s="144"/>
      <c r="F278" s="142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2"/>
      <c r="R278" s="142"/>
      <c r="S278" s="142"/>
      <c r="T278" s="142"/>
      <c r="U278" s="142"/>
      <c r="V278" s="142"/>
      <c r="W278" s="142"/>
      <c r="X278" s="142"/>
      <c r="Y278" s="142"/>
      <c r="Z278" s="142"/>
    </row>
    <row r="279">
      <c r="A279" s="142"/>
      <c r="B279" s="142"/>
      <c r="C279" s="143"/>
      <c r="D279" s="143"/>
      <c r="E279" s="144"/>
      <c r="F279" s="142"/>
      <c r="G279" s="147"/>
      <c r="H279" s="147"/>
      <c r="I279" s="147"/>
      <c r="J279" s="147"/>
      <c r="K279" s="147"/>
      <c r="L279" s="147"/>
      <c r="M279" s="147"/>
      <c r="N279" s="147"/>
      <c r="O279" s="147"/>
      <c r="P279" s="147"/>
      <c r="Q279" s="142"/>
      <c r="R279" s="142"/>
      <c r="S279" s="142"/>
      <c r="T279" s="142"/>
      <c r="U279" s="142"/>
      <c r="V279" s="142"/>
      <c r="W279" s="142"/>
      <c r="X279" s="142"/>
      <c r="Y279" s="142"/>
      <c r="Z279" s="142"/>
    </row>
    <row r="280">
      <c r="A280" s="142"/>
      <c r="B280" s="142"/>
      <c r="C280" s="143"/>
      <c r="D280" s="143"/>
      <c r="E280" s="144"/>
      <c r="F280" s="142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2"/>
      <c r="R280" s="142"/>
      <c r="S280" s="142"/>
      <c r="T280" s="142"/>
      <c r="U280" s="142"/>
      <c r="V280" s="142"/>
      <c r="W280" s="142"/>
      <c r="X280" s="142"/>
      <c r="Y280" s="142"/>
      <c r="Z280" s="142"/>
    </row>
    <row r="281">
      <c r="A281" s="142"/>
      <c r="B281" s="142"/>
      <c r="C281" s="143"/>
      <c r="D281" s="143"/>
      <c r="E281" s="144"/>
      <c r="F281" s="142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2"/>
      <c r="R281" s="142"/>
      <c r="S281" s="142"/>
      <c r="T281" s="142"/>
      <c r="U281" s="142"/>
      <c r="V281" s="142"/>
      <c r="W281" s="142"/>
      <c r="X281" s="142"/>
      <c r="Y281" s="142"/>
      <c r="Z281" s="142"/>
    </row>
    <row r="282">
      <c r="A282" s="142"/>
      <c r="B282" s="142"/>
      <c r="C282" s="143"/>
      <c r="D282" s="143"/>
      <c r="E282" s="144"/>
      <c r="F282" s="142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2"/>
      <c r="R282" s="142"/>
      <c r="S282" s="142"/>
      <c r="T282" s="142"/>
      <c r="U282" s="142"/>
      <c r="V282" s="142"/>
      <c r="W282" s="142"/>
      <c r="X282" s="142"/>
      <c r="Y282" s="142"/>
      <c r="Z282" s="142"/>
    </row>
    <row r="283">
      <c r="A283" s="142"/>
      <c r="B283" s="142"/>
      <c r="C283" s="143"/>
      <c r="D283" s="143"/>
      <c r="E283" s="144"/>
      <c r="F283" s="142"/>
      <c r="G283" s="147"/>
      <c r="H283" s="147"/>
      <c r="I283" s="147"/>
      <c r="J283" s="147"/>
      <c r="K283" s="147"/>
      <c r="L283" s="147"/>
      <c r="M283" s="147"/>
      <c r="N283" s="147"/>
      <c r="O283" s="147"/>
      <c r="P283" s="147"/>
      <c r="Q283" s="142"/>
      <c r="R283" s="142"/>
      <c r="S283" s="142"/>
      <c r="T283" s="142"/>
      <c r="U283" s="142"/>
      <c r="V283" s="142"/>
      <c r="W283" s="142"/>
      <c r="X283" s="142"/>
      <c r="Y283" s="142"/>
      <c r="Z283" s="142"/>
    </row>
    <row r="284">
      <c r="A284" s="142"/>
      <c r="B284" s="142"/>
      <c r="C284" s="143"/>
      <c r="D284" s="143"/>
      <c r="E284" s="144"/>
      <c r="F284" s="142"/>
      <c r="G284" s="147"/>
      <c r="H284" s="147"/>
      <c r="I284" s="147"/>
      <c r="J284" s="147"/>
      <c r="K284" s="147"/>
      <c r="L284" s="147"/>
      <c r="M284" s="147"/>
      <c r="N284" s="147"/>
      <c r="O284" s="147"/>
      <c r="P284" s="147"/>
      <c r="Q284" s="142"/>
      <c r="R284" s="142"/>
      <c r="S284" s="142"/>
      <c r="T284" s="142"/>
      <c r="U284" s="142"/>
      <c r="V284" s="142"/>
      <c r="W284" s="142"/>
      <c r="X284" s="142"/>
      <c r="Y284" s="142"/>
      <c r="Z284" s="142"/>
    </row>
    <row r="285">
      <c r="A285" s="142"/>
      <c r="B285" s="142"/>
      <c r="C285" s="143"/>
      <c r="D285" s="143"/>
      <c r="E285" s="144"/>
      <c r="F285" s="142"/>
      <c r="G285" s="147"/>
      <c r="H285" s="147"/>
      <c r="I285" s="147"/>
      <c r="J285" s="147"/>
      <c r="K285" s="147"/>
      <c r="L285" s="147"/>
      <c r="M285" s="147"/>
      <c r="N285" s="147"/>
      <c r="O285" s="147"/>
      <c r="P285" s="147"/>
      <c r="Q285" s="142"/>
      <c r="R285" s="142"/>
      <c r="S285" s="142"/>
      <c r="T285" s="142"/>
      <c r="U285" s="142"/>
      <c r="V285" s="142"/>
      <c r="W285" s="142"/>
      <c r="X285" s="142"/>
      <c r="Y285" s="142"/>
      <c r="Z285" s="142"/>
    </row>
    <row r="286">
      <c r="A286" s="142"/>
      <c r="B286" s="142"/>
      <c r="C286" s="143"/>
      <c r="D286" s="143"/>
      <c r="E286" s="144"/>
      <c r="F286" s="142"/>
      <c r="G286" s="147"/>
      <c r="H286" s="147"/>
      <c r="I286" s="147"/>
      <c r="J286" s="147"/>
      <c r="K286" s="147"/>
      <c r="L286" s="147"/>
      <c r="M286" s="147"/>
      <c r="N286" s="147"/>
      <c r="O286" s="147"/>
      <c r="P286" s="147"/>
      <c r="Q286" s="142"/>
      <c r="R286" s="142"/>
      <c r="S286" s="142"/>
      <c r="T286" s="142"/>
      <c r="U286" s="142"/>
      <c r="V286" s="142"/>
      <c r="W286" s="142"/>
      <c r="X286" s="142"/>
      <c r="Y286" s="142"/>
      <c r="Z286" s="142"/>
    </row>
    <row r="287">
      <c r="A287" s="142"/>
      <c r="B287" s="142"/>
      <c r="C287" s="143"/>
      <c r="D287" s="143"/>
      <c r="E287" s="144"/>
      <c r="F287" s="142"/>
      <c r="G287" s="147"/>
      <c r="H287" s="147"/>
      <c r="I287" s="147"/>
      <c r="J287" s="147"/>
      <c r="K287" s="147"/>
      <c r="L287" s="147"/>
      <c r="M287" s="147"/>
      <c r="N287" s="147"/>
      <c r="O287" s="147"/>
      <c r="P287" s="147"/>
      <c r="Q287" s="142"/>
      <c r="R287" s="142"/>
      <c r="S287" s="142"/>
      <c r="T287" s="142"/>
      <c r="U287" s="142"/>
      <c r="V287" s="142"/>
      <c r="W287" s="142"/>
      <c r="X287" s="142"/>
      <c r="Y287" s="142"/>
      <c r="Z287" s="142"/>
    </row>
    <row r="288">
      <c r="A288" s="142"/>
      <c r="B288" s="142"/>
      <c r="C288" s="143"/>
      <c r="D288" s="143"/>
      <c r="E288" s="144"/>
      <c r="F288" s="142"/>
      <c r="G288" s="147"/>
      <c r="H288" s="147"/>
      <c r="I288" s="147"/>
      <c r="J288" s="147"/>
      <c r="K288" s="147"/>
      <c r="L288" s="147"/>
      <c r="M288" s="147"/>
      <c r="N288" s="147"/>
      <c r="O288" s="147"/>
      <c r="P288" s="147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</row>
    <row r="289">
      <c r="A289" s="142"/>
      <c r="B289" s="142"/>
      <c r="C289" s="143"/>
      <c r="D289" s="143"/>
      <c r="E289" s="144"/>
      <c r="F289" s="142"/>
      <c r="G289" s="147"/>
      <c r="H289" s="147"/>
      <c r="I289" s="147"/>
      <c r="J289" s="147"/>
      <c r="K289" s="147"/>
      <c r="L289" s="147"/>
      <c r="M289" s="147"/>
      <c r="N289" s="147"/>
      <c r="O289" s="147"/>
      <c r="P289" s="147"/>
      <c r="Q289" s="142"/>
      <c r="R289" s="142"/>
      <c r="S289" s="142"/>
      <c r="T289" s="142"/>
      <c r="U289" s="142"/>
      <c r="V289" s="142"/>
      <c r="W289" s="142"/>
      <c r="X289" s="142"/>
      <c r="Y289" s="142"/>
      <c r="Z289" s="142"/>
    </row>
    <row r="290">
      <c r="A290" s="142"/>
      <c r="B290" s="142"/>
      <c r="C290" s="143"/>
      <c r="D290" s="143"/>
      <c r="E290" s="144"/>
      <c r="F290" s="142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2"/>
      <c r="R290" s="142"/>
      <c r="S290" s="142"/>
      <c r="T290" s="142"/>
      <c r="U290" s="142"/>
      <c r="V290" s="142"/>
      <c r="W290" s="142"/>
      <c r="X290" s="142"/>
      <c r="Y290" s="142"/>
      <c r="Z290" s="142"/>
    </row>
    <row r="291">
      <c r="A291" s="142"/>
      <c r="B291" s="142"/>
      <c r="C291" s="143"/>
      <c r="D291" s="143"/>
      <c r="E291" s="144"/>
      <c r="F291" s="142"/>
      <c r="G291" s="1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2"/>
      <c r="R291" s="142"/>
      <c r="S291" s="142"/>
      <c r="T291" s="142"/>
      <c r="U291" s="142"/>
      <c r="V291" s="142"/>
      <c r="W291" s="142"/>
      <c r="X291" s="142"/>
      <c r="Y291" s="142"/>
      <c r="Z291" s="142"/>
    </row>
    <row r="292">
      <c r="A292" s="142"/>
      <c r="B292" s="142"/>
      <c r="C292" s="143"/>
      <c r="D292" s="143"/>
      <c r="E292" s="144"/>
      <c r="F292" s="142"/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2"/>
      <c r="R292" s="142"/>
      <c r="S292" s="142"/>
      <c r="T292" s="142"/>
      <c r="U292" s="142"/>
      <c r="V292" s="142"/>
      <c r="W292" s="142"/>
      <c r="X292" s="142"/>
      <c r="Y292" s="142"/>
      <c r="Z292" s="142"/>
    </row>
    <row r="293">
      <c r="A293" s="142"/>
      <c r="B293" s="142"/>
      <c r="C293" s="143"/>
      <c r="D293" s="143"/>
      <c r="E293" s="144"/>
      <c r="F293" s="142"/>
      <c r="G293" s="147"/>
      <c r="H293" s="147"/>
      <c r="I293" s="147"/>
      <c r="J293" s="147"/>
      <c r="K293" s="147"/>
      <c r="L293" s="147"/>
      <c r="M293" s="147"/>
      <c r="N293" s="147"/>
      <c r="O293" s="147"/>
      <c r="P293" s="147"/>
      <c r="Q293" s="142"/>
      <c r="R293" s="142"/>
      <c r="S293" s="142"/>
      <c r="T293" s="142"/>
      <c r="U293" s="142"/>
      <c r="V293" s="142"/>
      <c r="W293" s="142"/>
      <c r="X293" s="142"/>
      <c r="Y293" s="142"/>
      <c r="Z293" s="142"/>
    </row>
    <row r="294">
      <c r="A294" s="142"/>
      <c r="B294" s="142"/>
      <c r="C294" s="143"/>
      <c r="D294" s="143"/>
      <c r="E294" s="144"/>
      <c r="F294" s="142"/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2"/>
      <c r="R294" s="142"/>
      <c r="S294" s="142"/>
      <c r="T294" s="142"/>
      <c r="U294" s="142"/>
      <c r="V294" s="142"/>
      <c r="W294" s="142"/>
      <c r="X294" s="142"/>
      <c r="Y294" s="142"/>
      <c r="Z294" s="142"/>
    </row>
    <row r="295">
      <c r="A295" s="142"/>
      <c r="B295" s="142"/>
      <c r="C295" s="143"/>
      <c r="D295" s="143"/>
      <c r="E295" s="144"/>
      <c r="F295" s="142"/>
      <c r="G295" s="147"/>
      <c r="H295" s="147"/>
      <c r="I295" s="147"/>
      <c r="J295" s="147"/>
      <c r="K295" s="147"/>
      <c r="L295" s="147"/>
      <c r="M295" s="147"/>
      <c r="N295" s="147"/>
      <c r="O295" s="147"/>
      <c r="P295" s="147"/>
      <c r="Q295" s="142"/>
      <c r="R295" s="142"/>
      <c r="S295" s="142"/>
      <c r="T295" s="142"/>
      <c r="U295" s="142"/>
      <c r="V295" s="142"/>
      <c r="W295" s="142"/>
      <c r="X295" s="142"/>
      <c r="Y295" s="142"/>
      <c r="Z295" s="142"/>
    </row>
    <row r="296">
      <c r="A296" s="142"/>
      <c r="B296" s="142"/>
      <c r="C296" s="143"/>
      <c r="D296" s="143"/>
      <c r="E296" s="144"/>
      <c r="F296" s="142"/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2"/>
      <c r="R296" s="142"/>
      <c r="S296" s="142"/>
      <c r="T296" s="142"/>
      <c r="U296" s="142"/>
      <c r="V296" s="142"/>
      <c r="W296" s="142"/>
      <c r="X296" s="142"/>
      <c r="Y296" s="142"/>
      <c r="Z296" s="142"/>
    </row>
    <row r="297">
      <c r="A297" s="142"/>
      <c r="B297" s="142"/>
      <c r="C297" s="143"/>
      <c r="D297" s="143"/>
      <c r="E297" s="144"/>
      <c r="F297" s="142"/>
      <c r="G297" s="147"/>
      <c r="H297" s="147"/>
      <c r="I297" s="147"/>
      <c r="J297" s="147"/>
      <c r="K297" s="147"/>
      <c r="L297" s="147"/>
      <c r="M297" s="147"/>
      <c r="N297" s="147"/>
      <c r="O297" s="147"/>
      <c r="P297" s="147"/>
      <c r="Q297" s="142"/>
      <c r="R297" s="142"/>
      <c r="S297" s="142"/>
      <c r="T297" s="142"/>
      <c r="U297" s="142"/>
      <c r="V297" s="142"/>
      <c r="W297" s="142"/>
      <c r="X297" s="142"/>
      <c r="Y297" s="142"/>
      <c r="Z297" s="142"/>
    </row>
    <row r="298">
      <c r="A298" s="142"/>
      <c r="B298" s="142"/>
      <c r="C298" s="143"/>
      <c r="D298" s="143"/>
      <c r="E298" s="144"/>
      <c r="F298" s="142"/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</row>
    <row r="299">
      <c r="A299" s="142"/>
      <c r="B299" s="142"/>
      <c r="C299" s="143"/>
      <c r="D299" s="143"/>
      <c r="E299" s="144"/>
      <c r="F299" s="142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42"/>
      <c r="R299" s="142"/>
      <c r="S299" s="142"/>
      <c r="T299" s="142"/>
      <c r="U299" s="142"/>
      <c r="V299" s="142"/>
      <c r="W299" s="142"/>
      <c r="X299" s="142"/>
      <c r="Y299" s="142"/>
      <c r="Z299" s="142"/>
    </row>
    <row r="300">
      <c r="A300" s="142"/>
      <c r="B300" s="142"/>
      <c r="C300" s="143"/>
      <c r="D300" s="143"/>
      <c r="E300" s="144"/>
      <c r="F300" s="142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2"/>
      <c r="R300" s="142"/>
      <c r="S300" s="142"/>
      <c r="T300" s="142"/>
      <c r="U300" s="142"/>
      <c r="V300" s="142"/>
      <c r="W300" s="142"/>
      <c r="X300" s="142"/>
      <c r="Y300" s="142"/>
      <c r="Z300" s="142"/>
    </row>
    <row r="301">
      <c r="A301" s="142"/>
      <c r="B301" s="142"/>
      <c r="C301" s="143"/>
      <c r="D301" s="143"/>
      <c r="E301" s="144"/>
      <c r="F301" s="142"/>
      <c r="G301" s="147"/>
      <c r="H301" s="147"/>
      <c r="I301" s="147"/>
      <c r="J301" s="147"/>
      <c r="K301" s="147"/>
      <c r="L301" s="147"/>
      <c r="M301" s="147"/>
      <c r="N301" s="147"/>
      <c r="O301" s="147"/>
      <c r="P301" s="147"/>
      <c r="Q301" s="142"/>
      <c r="R301" s="142"/>
      <c r="S301" s="142"/>
      <c r="T301" s="142"/>
      <c r="U301" s="142"/>
      <c r="V301" s="142"/>
      <c r="W301" s="142"/>
      <c r="X301" s="142"/>
      <c r="Y301" s="142"/>
      <c r="Z301" s="142"/>
    </row>
    <row r="302">
      <c r="A302" s="142"/>
      <c r="B302" s="142"/>
      <c r="C302" s="143"/>
      <c r="D302" s="143"/>
      <c r="E302" s="144"/>
      <c r="F302" s="142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</row>
    <row r="303">
      <c r="A303" s="142"/>
      <c r="B303" s="142"/>
      <c r="C303" s="143"/>
      <c r="D303" s="143"/>
      <c r="E303" s="144"/>
      <c r="F303" s="142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2"/>
      <c r="R303" s="142"/>
      <c r="S303" s="142"/>
      <c r="T303" s="142"/>
      <c r="U303" s="142"/>
      <c r="V303" s="142"/>
      <c r="W303" s="142"/>
      <c r="X303" s="142"/>
      <c r="Y303" s="142"/>
      <c r="Z303" s="142"/>
    </row>
    <row r="304">
      <c r="A304" s="142"/>
      <c r="B304" s="142"/>
      <c r="C304" s="143"/>
      <c r="D304" s="143"/>
      <c r="E304" s="144"/>
      <c r="F304" s="142"/>
      <c r="G304" s="147"/>
      <c r="H304" s="147"/>
      <c r="I304" s="147"/>
      <c r="J304" s="147"/>
      <c r="K304" s="147"/>
      <c r="L304" s="147"/>
      <c r="M304" s="147"/>
      <c r="N304" s="147"/>
      <c r="O304" s="147"/>
      <c r="P304" s="147"/>
      <c r="Q304" s="142"/>
      <c r="R304" s="142"/>
      <c r="S304" s="142"/>
      <c r="T304" s="142"/>
      <c r="U304" s="142"/>
      <c r="V304" s="142"/>
      <c r="W304" s="142"/>
      <c r="X304" s="142"/>
      <c r="Y304" s="142"/>
      <c r="Z304" s="142"/>
    </row>
    <row r="305">
      <c r="A305" s="142"/>
      <c r="B305" s="142"/>
      <c r="C305" s="143"/>
      <c r="D305" s="143"/>
      <c r="E305" s="144"/>
      <c r="F305" s="142"/>
      <c r="G305" s="147"/>
      <c r="H305" s="147"/>
      <c r="I305" s="147"/>
      <c r="J305" s="147"/>
      <c r="K305" s="147"/>
      <c r="L305" s="147"/>
      <c r="M305" s="147"/>
      <c r="N305" s="147"/>
      <c r="O305" s="147"/>
      <c r="P305" s="147"/>
      <c r="Q305" s="142"/>
      <c r="R305" s="142"/>
      <c r="S305" s="142"/>
      <c r="T305" s="142"/>
      <c r="U305" s="142"/>
      <c r="V305" s="142"/>
      <c r="W305" s="142"/>
      <c r="X305" s="142"/>
      <c r="Y305" s="142"/>
      <c r="Z305" s="142"/>
    </row>
    <row r="306">
      <c r="A306" s="142"/>
      <c r="B306" s="142"/>
      <c r="C306" s="143"/>
      <c r="D306" s="143"/>
      <c r="E306" s="144"/>
      <c r="F306" s="142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2"/>
      <c r="R306" s="142"/>
      <c r="S306" s="142"/>
      <c r="T306" s="142"/>
      <c r="U306" s="142"/>
      <c r="V306" s="142"/>
      <c r="W306" s="142"/>
      <c r="X306" s="142"/>
      <c r="Y306" s="142"/>
      <c r="Z306" s="142"/>
    </row>
    <row r="307">
      <c r="A307" s="142"/>
      <c r="B307" s="142"/>
      <c r="C307" s="143"/>
      <c r="D307" s="143"/>
      <c r="E307" s="144"/>
      <c r="F307" s="142"/>
      <c r="G307" s="147"/>
      <c r="H307" s="147"/>
      <c r="I307" s="147"/>
      <c r="J307" s="147"/>
      <c r="K307" s="147"/>
      <c r="L307" s="147"/>
      <c r="M307" s="147"/>
      <c r="N307" s="147"/>
      <c r="O307" s="147"/>
      <c r="P307" s="147"/>
      <c r="Q307" s="142"/>
      <c r="R307" s="142"/>
      <c r="S307" s="142"/>
      <c r="T307" s="142"/>
      <c r="U307" s="142"/>
      <c r="V307" s="142"/>
      <c r="W307" s="142"/>
      <c r="X307" s="142"/>
      <c r="Y307" s="142"/>
      <c r="Z307" s="142"/>
    </row>
    <row r="308">
      <c r="A308" s="142"/>
      <c r="B308" s="142"/>
      <c r="C308" s="143"/>
      <c r="D308" s="143"/>
      <c r="E308" s="144"/>
      <c r="F308" s="142"/>
      <c r="G308" s="147"/>
      <c r="H308" s="147"/>
      <c r="I308" s="147"/>
      <c r="J308" s="147"/>
      <c r="K308" s="147"/>
      <c r="L308" s="147"/>
      <c r="M308" s="147"/>
      <c r="N308" s="147"/>
      <c r="O308" s="147"/>
      <c r="P308" s="147"/>
      <c r="Q308" s="142"/>
      <c r="R308" s="142"/>
      <c r="S308" s="142"/>
      <c r="T308" s="142"/>
      <c r="U308" s="142"/>
      <c r="V308" s="142"/>
      <c r="W308" s="142"/>
      <c r="X308" s="142"/>
      <c r="Y308" s="142"/>
      <c r="Z308" s="142"/>
    </row>
    <row r="309">
      <c r="A309" s="142"/>
      <c r="B309" s="142"/>
      <c r="C309" s="143"/>
      <c r="D309" s="143"/>
      <c r="E309" s="144"/>
      <c r="F309" s="142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2"/>
      <c r="R309" s="142"/>
      <c r="S309" s="142"/>
      <c r="T309" s="142"/>
      <c r="U309" s="142"/>
      <c r="V309" s="142"/>
      <c r="W309" s="142"/>
      <c r="X309" s="142"/>
      <c r="Y309" s="142"/>
      <c r="Z309" s="142"/>
    </row>
    <row r="310">
      <c r="A310" s="142"/>
      <c r="B310" s="142"/>
      <c r="C310" s="143"/>
      <c r="D310" s="143"/>
      <c r="E310" s="144"/>
      <c r="F310" s="142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2"/>
      <c r="R310" s="142"/>
      <c r="S310" s="142"/>
      <c r="T310" s="142"/>
      <c r="U310" s="142"/>
      <c r="V310" s="142"/>
      <c r="W310" s="142"/>
      <c r="X310" s="142"/>
      <c r="Y310" s="142"/>
      <c r="Z310" s="142"/>
    </row>
    <row r="311">
      <c r="A311" s="142"/>
      <c r="B311" s="142"/>
      <c r="C311" s="143"/>
      <c r="D311" s="143"/>
      <c r="E311" s="144"/>
      <c r="F311" s="142"/>
      <c r="G311" s="147"/>
      <c r="H311" s="147"/>
      <c r="I311" s="147"/>
      <c r="J311" s="147"/>
      <c r="K311" s="147"/>
      <c r="L311" s="147"/>
      <c r="M311" s="147"/>
      <c r="N311" s="147"/>
      <c r="O311" s="147"/>
      <c r="P311" s="147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</row>
    <row r="312">
      <c r="A312" s="142"/>
      <c r="B312" s="142"/>
      <c r="C312" s="143"/>
      <c r="D312" s="143"/>
      <c r="E312" s="144"/>
      <c r="F312" s="142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2"/>
      <c r="R312" s="142"/>
      <c r="S312" s="142"/>
      <c r="T312" s="142"/>
      <c r="U312" s="142"/>
      <c r="V312" s="142"/>
      <c r="W312" s="142"/>
      <c r="X312" s="142"/>
      <c r="Y312" s="142"/>
      <c r="Z312" s="142"/>
    </row>
    <row r="313">
      <c r="A313" s="142"/>
      <c r="B313" s="142"/>
      <c r="C313" s="143"/>
      <c r="D313" s="143"/>
      <c r="E313" s="144"/>
      <c r="F313" s="142"/>
      <c r="G313" s="147"/>
      <c r="H313" s="147"/>
      <c r="I313" s="147"/>
      <c r="J313" s="147"/>
      <c r="K313" s="147"/>
      <c r="L313" s="147"/>
      <c r="M313" s="147"/>
      <c r="N313" s="147"/>
      <c r="O313" s="147"/>
      <c r="P313" s="147"/>
      <c r="Q313" s="142"/>
      <c r="R313" s="142"/>
      <c r="S313" s="142"/>
      <c r="T313" s="142"/>
      <c r="U313" s="142"/>
      <c r="V313" s="142"/>
      <c r="W313" s="142"/>
      <c r="X313" s="142"/>
      <c r="Y313" s="142"/>
      <c r="Z313" s="142"/>
    </row>
    <row r="314">
      <c r="A314" s="142"/>
      <c r="B314" s="142"/>
      <c r="C314" s="143"/>
      <c r="D314" s="143"/>
      <c r="E314" s="144"/>
      <c r="F314" s="142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2"/>
      <c r="R314" s="142"/>
      <c r="S314" s="142"/>
      <c r="T314" s="142"/>
      <c r="U314" s="142"/>
      <c r="V314" s="142"/>
      <c r="W314" s="142"/>
      <c r="X314" s="142"/>
      <c r="Y314" s="142"/>
      <c r="Z314" s="142"/>
    </row>
    <row r="315">
      <c r="A315" s="142"/>
      <c r="B315" s="142"/>
      <c r="C315" s="143"/>
      <c r="D315" s="143"/>
      <c r="E315" s="144"/>
      <c r="F315" s="142"/>
      <c r="G315" s="147"/>
      <c r="H315" s="147"/>
      <c r="I315" s="147"/>
      <c r="J315" s="147"/>
      <c r="K315" s="147"/>
      <c r="L315" s="147"/>
      <c r="M315" s="147"/>
      <c r="N315" s="147"/>
      <c r="O315" s="147"/>
      <c r="P315" s="147"/>
      <c r="Q315" s="142"/>
      <c r="R315" s="142"/>
      <c r="S315" s="142"/>
      <c r="T315" s="142"/>
      <c r="U315" s="142"/>
      <c r="V315" s="142"/>
      <c r="W315" s="142"/>
      <c r="X315" s="142"/>
      <c r="Y315" s="142"/>
      <c r="Z315" s="142"/>
    </row>
    <row r="316">
      <c r="A316" s="142"/>
      <c r="B316" s="142"/>
      <c r="C316" s="143"/>
      <c r="D316" s="143"/>
      <c r="E316" s="144"/>
      <c r="F316" s="142"/>
      <c r="G316" s="147"/>
      <c r="H316" s="147"/>
      <c r="I316" s="147"/>
      <c r="J316" s="147"/>
      <c r="K316" s="147"/>
      <c r="L316" s="147"/>
      <c r="M316" s="147"/>
      <c r="N316" s="147"/>
      <c r="O316" s="147"/>
      <c r="P316" s="147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</row>
    <row r="317">
      <c r="A317" s="142"/>
      <c r="B317" s="142"/>
      <c r="C317" s="143"/>
      <c r="D317" s="143"/>
      <c r="E317" s="144"/>
      <c r="F317" s="142"/>
      <c r="G317" s="147"/>
      <c r="H317" s="147"/>
      <c r="I317" s="147"/>
      <c r="J317" s="147"/>
      <c r="K317" s="147"/>
      <c r="L317" s="147"/>
      <c r="M317" s="147"/>
      <c r="N317" s="147"/>
      <c r="O317" s="147"/>
      <c r="P317" s="147"/>
      <c r="Q317" s="142"/>
      <c r="R317" s="142"/>
      <c r="S317" s="142"/>
      <c r="T317" s="142"/>
      <c r="U317" s="142"/>
      <c r="V317" s="142"/>
      <c r="W317" s="142"/>
      <c r="X317" s="142"/>
      <c r="Y317" s="142"/>
      <c r="Z317" s="142"/>
    </row>
    <row r="318">
      <c r="A318" s="142"/>
      <c r="B318" s="142"/>
      <c r="C318" s="143"/>
      <c r="D318" s="143"/>
      <c r="E318" s="144"/>
      <c r="F318" s="142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2"/>
      <c r="R318" s="142"/>
      <c r="S318" s="142"/>
      <c r="T318" s="142"/>
      <c r="U318" s="142"/>
      <c r="V318" s="142"/>
      <c r="W318" s="142"/>
      <c r="X318" s="142"/>
      <c r="Y318" s="142"/>
      <c r="Z318" s="142"/>
    </row>
    <row r="319">
      <c r="A319" s="142"/>
      <c r="B319" s="142"/>
      <c r="C319" s="143"/>
      <c r="D319" s="143"/>
      <c r="E319" s="144"/>
      <c r="F319" s="142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2"/>
      <c r="R319" s="142"/>
      <c r="S319" s="142"/>
      <c r="T319" s="142"/>
      <c r="U319" s="142"/>
      <c r="V319" s="142"/>
      <c r="W319" s="142"/>
      <c r="X319" s="142"/>
      <c r="Y319" s="142"/>
      <c r="Z319" s="142"/>
    </row>
    <row r="320">
      <c r="A320" s="142"/>
      <c r="B320" s="142"/>
      <c r="C320" s="143"/>
      <c r="D320" s="143"/>
      <c r="E320" s="144"/>
      <c r="F320" s="142"/>
      <c r="G320" s="147"/>
      <c r="H320" s="147"/>
      <c r="I320" s="147"/>
      <c r="J320" s="147"/>
      <c r="K320" s="147"/>
      <c r="L320" s="147"/>
      <c r="M320" s="147"/>
      <c r="N320" s="147"/>
      <c r="O320" s="147"/>
      <c r="P320" s="147"/>
      <c r="Q320" s="142"/>
      <c r="R320" s="142"/>
      <c r="S320" s="142"/>
      <c r="T320" s="142"/>
      <c r="U320" s="142"/>
      <c r="V320" s="142"/>
      <c r="W320" s="142"/>
      <c r="X320" s="142"/>
      <c r="Y320" s="142"/>
      <c r="Z320" s="142"/>
    </row>
    <row r="321">
      <c r="A321" s="142"/>
      <c r="B321" s="142"/>
      <c r="C321" s="143"/>
      <c r="D321" s="143"/>
      <c r="E321" s="144"/>
      <c r="F321" s="142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2"/>
      <c r="R321" s="142"/>
      <c r="S321" s="142"/>
      <c r="T321" s="142"/>
      <c r="U321" s="142"/>
      <c r="V321" s="142"/>
      <c r="W321" s="142"/>
      <c r="X321" s="142"/>
      <c r="Y321" s="142"/>
      <c r="Z321" s="142"/>
    </row>
    <row r="322">
      <c r="A322" s="142"/>
      <c r="B322" s="142"/>
      <c r="C322" s="143"/>
      <c r="D322" s="143"/>
      <c r="E322" s="144"/>
      <c r="F322" s="142"/>
      <c r="G322" s="147"/>
      <c r="H322" s="147"/>
      <c r="I322" s="147"/>
      <c r="J322" s="147"/>
      <c r="K322" s="147"/>
      <c r="L322" s="147"/>
      <c r="M322" s="147"/>
      <c r="N322" s="147"/>
      <c r="O322" s="147"/>
      <c r="P322" s="147"/>
      <c r="Q322" s="142"/>
      <c r="R322" s="142"/>
      <c r="S322" s="142"/>
      <c r="T322" s="142"/>
      <c r="U322" s="142"/>
      <c r="V322" s="142"/>
      <c r="W322" s="142"/>
      <c r="X322" s="142"/>
      <c r="Y322" s="142"/>
      <c r="Z322" s="142"/>
    </row>
    <row r="323">
      <c r="A323" s="142"/>
      <c r="B323" s="142"/>
      <c r="C323" s="143"/>
      <c r="D323" s="143"/>
      <c r="E323" s="144"/>
      <c r="F323" s="142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2"/>
      <c r="R323" s="142"/>
      <c r="S323" s="142"/>
      <c r="T323" s="142"/>
      <c r="U323" s="142"/>
      <c r="V323" s="142"/>
      <c r="W323" s="142"/>
      <c r="X323" s="142"/>
      <c r="Y323" s="142"/>
      <c r="Z323" s="142"/>
    </row>
    <row r="324">
      <c r="A324" s="142"/>
      <c r="B324" s="142"/>
      <c r="C324" s="143"/>
      <c r="D324" s="143"/>
      <c r="E324" s="144"/>
      <c r="F324" s="142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2"/>
      <c r="R324" s="142"/>
      <c r="S324" s="142"/>
      <c r="T324" s="142"/>
      <c r="U324" s="142"/>
      <c r="V324" s="142"/>
      <c r="W324" s="142"/>
      <c r="X324" s="142"/>
      <c r="Y324" s="142"/>
      <c r="Z324" s="142"/>
    </row>
    <row r="325">
      <c r="A325" s="142"/>
      <c r="B325" s="142"/>
      <c r="C325" s="143"/>
      <c r="D325" s="143"/>
      <c r="E325" s="144"/>
      <c r="F325" s="142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</row>
    <row r="326">
      <c r="A326" s="142"/>
      <c r="B326" s="142"/>
      <c r="C326" s="143"/>
      <c r="D326" s="143"/>
      <c r="E326" s="144"/>
      <c r="F326" s="142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</row>
    <row r="327">
      <c r="A327" s="142"/>
      <c r="B327" s="142"/>
      <c r="C327" s="143"/>
      <c r="D327" s="143"/>
      <c r="E327" s="144"/>
      <c r="F327" s="142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</row>
    <row r="328">
      <c r="A328" s="142"/>
      <c r="B328" s="142"/>
      <c r="C328" s="143"/>
      <c r="D328" s="143"/>
      <c r="E328" s="144"/>
      <c r="F328" s="142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</row>
    <row r="329">
      <c r="A329" s="142"/>
      <c r="B329" s="142"/>
      <c r="C329" s="143"/>
      <c r="D329" s="143"/>
      <c r="E329" s="144"/>
      <c r="F329" s="142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</row>
    <row r="330">
      <c r="A330" s="142"/>
      <c r="B330" s="142"/>
      <c r="C330" s="143"/>
      <c r="D330" s="143"/>
      <c r="E330" s="144"/>
      <c r="F330" s="142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</row>
    <row r="331">
      <c r="A331" s="142"/>
      <c r="B331" s="142"/>
      <c r="C331" s="143"/>
      <c r="D331" s="143"/>
      <c r="E331" s="144"/>
      <c r="F331" s="142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2"/>
      <c r="R331" s="142"/>
      <c r="S331" s="142"/>
      <c r="T331" s="142"/>
      <c r="U331" s="142"/>
      <c r="V331" s="142"/>
      <c r="W331" s="142"/>
      <c r="X331" s="142"/>
      <c r="Y331" s="142"/>
      <c r="Z331" s="142"/>
    </row>
    <row r="332">
      <c r="A332" s="142"/>
      <c r="B332" s="142"/>
      <c r="C332" s="143"/>
      <c r="D332" s="143"/>
      <c r="E332" s="144"/>
      <c r="F332" s="142"/>
      <c r="G332" s="147"/>
      <c r="H332" s="147"/>
      <c r="I332" s="147"/>
      <c r="J332" s="147"/>
      <c r="K332" s="147"/>
      <c r="L332" s="147"/>
      <c r="M332" s="147"/>
      <c r="N332" s="147"/>
      <c r="O332" s="147"/>
      <c r="P332" s="147"/>
      <c r="Q332" s="142"/>
      <c r="R332" s="142"/>
      <c r="S332" s="142"/>
      <c r="T332" s="142"/>
      <c r="U332" s="142"/>
      <c r="V332" s="142"/>
      <c r="W332" s="142"/>
      <c r="X332" s="142"/>
      <c r="Y332" s="142"/>
      <c r="Z332" s="142"/>
    </row>
    <row r="333">
      <c r="A333" s="142"/>
      <c r="B333" s="142"/>
      <c r="C333" s="143"/>
      <c r="D333" s="143"/>
      <c r="E333" s="144"/>
      <c r="F333" s="142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2"/>
      <c r="R333" s="142"/>
      <c r="S333" s="142"/>
      <c r="T333" s="142"/>
      <c r="U333" s="142"/>
      <c r="V333" s="142"/>
      <c r="W333" s="142"/>
      <c r="X333" s="142"/>
      <c r="Y333" s="142"/>
      <c r="Z333" s="142"/>
    </row>
    <row r="334">
      <c r="A334" s="142"/>
      <c r="B334" s="142"/>
      <c r="C334" s="143"/>
      <c r="D334" s="143"/>
      <c r="E334" s="144"/>
      <c r="F334" s="142"/>
      <c r="G334" s="147"/>
      <c r="H334" s="147"/>
      <c r="I334" s="147"/>
      <c r="J334" s="147"/>
      <c r="K334" s="147"/>
      <c r="L334" s="147"/>
      <c r="M334" s="147"/>
      <c r="N334" s="147"/>
      <c r="O334" s="147"/>
      <c r="P334" s="147"/>
      <c r="Q334" s="142"/>
      <c r="R334" s="142"/>
      <c r="S334" s="142"/>
      <c r="T334" s="142"/>
      <c r="U334" s="142"/>
      <c r="V334" s="142"/>
      <c r="W334" s="142"/>
      <c r="X334" s="142"/>
      <c r="Y334" s="142"/>
      <c r="Z334" s="142"/>
    </row>
    <row r="335">
      <c r="A335" s="142"/>
      <c r="B335" s="142"/>
      <c r="C335" s="143"/>
      <c r="D335" s="143"/>
      <c r="E335" s="144"/>
      <c r="F335" s="142"/>
      <c r="G335" s="147"/>
      <c r="H335" s="147"/>
      <c r="I335" s="147"/>
      <c r="J335" s="147"/>
      <c r="K335" s="147"/>
      <c r="L335" s="147"/>
      <c r="M335" s="147"/>
      <c r="N335" s="147"/>
      <c r="O335" s="147"/>
      <c r="P335" s="147"/>
      <c r="Q335" s="142"/>
      <c r="R335" s="142"/>
      <c r="S335" s="142"/>
      <c r="T335" s="142"/>
      <c r="U335" s="142"/>
      <c r="V335" s="142"/>
      <c r="W335" s="142"/>
      <c r="X335" s="142"/>
      <c r="Y335" s="142"/>
      <c r="Z335" s="142"/>
    </row>
    <row r="336">
      <c r="A336" s="142"/>
      <c r="B336" s="142"/>
      <c r="C336" s="143"/>
      <c r="D336" s="143"/>
      <c r="E336" s="144"/>
      <c r="F336" s="142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2"/>
      <c r="R336" s="142"/>
      <c r="S336" s="142"/>
      <c r="T336" s="142"/>
      <c r="U336" s="142"/>
      <c r="V336" s="142"/>
      <c r="W336" s="142"/>
      <c r="X336" s="142"/>
      <c r="Y336" s="142"/>
      <c r="Z336" s="142"/>
    </row>
    <row r="337">
      <c r="A337" s="142"/>
      <c r="B337" s="142"/>
      <c r="C337" s="143"/>
      <c r="D337" s="143"/>
      <c r="E337" s="144"/>
      <c r="F337" s="142"/>
      <c r="G337" s="147"/>
      <c r="H337" s="147"/>
      <c r="I337" s="147"/>
      <c r="J337" s="147"/>
      <c r="K337" s="147"/>
      <c r="L337" s="147"/>
      <c r="M337" s="147"/>
      <c r="N337" s="147"/>
      <c r="O337" s="147"/>
      <c r="P337" s="147"/>
      <c r="Q337" s="142"/>
      <c r="R337" s="142"/>
      <c r="S337" s="142"/>
      <c r="T337" s="142"/>
      <c r="U337" s="142"/>
      <c r="V337" s="142"/>
      <c r="W337" s="142"/>
      <c r="X337" s="142"/>
      <c r="Y337" s="142"/>
      <c r="Z337" s="142"/>
    </row>
    <row r="338">
      <c r="A338" s="142"/>
      <c r="B338" s="142"/>
      <c r="C338" s="143"/>
      <c r="D338" s="143"/>
      <c r="E338" s="144"/>
      <c r="F338" s="142"/>
      <c r="G338" s="147"/>
      <c r="H338" s="147"/>
      <c r="I338" s="147"/>
      <c r="J338" s="147"/>
      <c r="K338" s="147"/>
      <c r="L338" s="147"/>
      <c r="M338" s="147"/>
      <c r="N338" s="147"/>
      <c r="O338" s="147"/>
      <c r="P338" s="147"/>
      <c r="Q338" s="142"/>
      <c r="R338" s="142"/>
      <c r="S338" s="142"/>
      <c r="T338" s="142"/>
      <c r="U338" s="142"/>
      <c r="V338" s="142"/>
      <c r="W338" s="142"/>
      <c r="X338" s="142"/>
      <c r="Y338" s="142"/>
      <c r="Z338" s="142"/>
    </row>
    <row r="339">
      <c r="A339" s="142"/>
      <c r="B339" s="142"/>
      <c r="C339" s="143"/>
      <c r="D339" s="143"/>
      <c r="E339" s="144"/>
      <c r="F339" s="142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2"/>
      <c r="R339" s="142"/>
      <c r="S339" s="142"/>
      <c r="T339" s="142"/>
      <c r="U339" s="142"/>
      <c r="V339" s="142"/>
      <c r="W339" s="142"/>
      <c r="X339" s="142"/>
      <c r="Y339" s="142"/>
      <c r="Z339" s="142"/>
    </row>
    <row r="340">
      <c r="A340" s="142"/>
      <c r="B340" s="142"/>
      <c r="C340" s="143"/>
      <c r="D340" s="143"/>
      <c r="E340" s="144"/>
      <c r="F340" s="142"/>
      <c r="G340" s="147"/>
      <c r="H340" s="147"/>
      <c r="I340" s="147"/>
      <c r="J340" s="147"/>
      <c r="K340" s="147"/>
      <c r="L340" s="147"/>
      <c r="M340" s="147"/>
      <c r="N340" s="147"/>
      <c r="O340" s="147"/>
      <c r="P340" s="147"/>
      <c r="Q340" s="142"/>
      <c r="R340" s="142"/>
      <c r="S340" s="142"/>
      <c r="T340" s="142"/>
      <c r="U340" s="142"/>
      <c r="V340" s="142"/>
      <c r="W340" s="142"/>
      <c r="X340" s="142"/>
      <c r="Y340" s="142"/>
      <c r="Z340" s="142"/>
    </row>
    <row r="341">
      <c r="A341" s="142"/>
      <c r="B341" s="142"/>
      <c r="C341" s="143"/>
      <c r="D341" s="143"/>
      <c r="E341" s="144"/>
      <c r="F341" s="142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2"/>
      <c r="R341" s="142"/>
      <c r="S341" s="142"/>
      <c r="T341" s="142"/>
      <c r="U341" s="142"/>
      <c r="V341" s="142"/>
      <c r="W341" s="142"/>
      <c r="X341" s="142"/>
      <c r="Y341" s="142"/>
      <c r="Z341" s="142"/>
    </row>
    <row r="342">
      <c r="A342" s="142"/>
      <c r="B342" s="142"/>
      <c r="C342" s="143"/>
      <c r="D342" s="143"/>
      <c r="E342" s="144"/>
      <c r="F342" s="142"/>
      <c r="G342" s="147"/>
      <c r="H342" s="147"/>
      <c r="I342" s="147"/>
      <c r="J342" s="147"/>
      <c r="K342" s="147"/>
      <c r="L342" s="147"/>
      <c r="M342" s="147"/>
      <c r="N342" s="147"/>
      <c r="O342" s="147"/>
      <c r="P342" s="147"/>
      <c r="Q342" s="142"/>
      <c r="R342" s="142"/>
      <c r="S342" s="142"/>
      <c r="T342" s="142"/>
      <c r="U342" s="142"/>
      <c r="V342" s="142"/>
      <c r="W342" s="142"/>
      <c r="X342" s="142"/>
      <c r="Y342" s="142"/>
      <c r="Z342" s="142"/>
    </row>
    <row r="343">
      <c r="A343" s="142"/>
      <c r="B343" s="142"/>
      <c r="C343" s="143"/>
      <c r="D343" s="143"/>
      <c r="E343" s="144"/>
      <c r="F343" s="142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2"/>
      <c r="R343" s="142"/>
      <c r="S343" s="142"/>
      <c r="T343" s="142"/>
      <c r="U343" s="142"/>
      <c r="V343" s="142"/>
      <c r="W343" s="142"/>
      <c r="X343" s="142"/>
      <c r="Y343" s="142"/>
      <c r="Z343" s="142"/>
    </row>
    <row r="344">
      <c r="A344" s="142"/>
      <c r="B344" s="142"/>
      <c r="C344" s="143"/>
      <c r="D344" s="143"/>
      <c r="E344" s="144"/>
      <c r="F344" s="142"/>
      <c r="G344" s="147"/>
      <c r="H344" s="147"/>
      <c r="I344" s="147"/>
      <c r="J344" s="147"/>
      <c r="K344" s="147"/>
      <c r="L344" s="147"/>
      <c r="M344" s="147"/>
      <c r="N344" s="147"/>
      <c r="O344" s="147"/>
      <c r="P344" s="147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</row>
    <row r="345">
      <c r="A345" s="142"/>
      <c r="B345" s="142"/>
      <c r="C345" s="143"/>
      <c r="D345" s="143"/>
      <c r="E345" s="144"/>
      <c r="F345" s="142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2"/>
      <c r="R345" s="142"/>
      <c r="S345" s="142"/>
      <c r="T345" s="142"/>
      <c r="U345" s="142"/>
      <c r="V345" s="142"/>
      <c r="W345" s="142"/>
      <c r="X345" s="142"/>
      <c r="Y345" s="142"/>
      <c r="Z345" s="142"/>
    </row>
    <row r="346">
      <c r="A346" s="142"/>
      <c r="B346" s="142"/>
      <c r="C346" s="143"/>
      <c r="D346" s="143"/>
      <c r="E346" s="144"/>
      <c r="F346" s="142"/>
      <c r="G346" s="147"/>
      <c r="H346" s="147"/>
      <c r="I346" s="147"/>
      <c r="J346" s="147"/>
      <c r="K346" s="147"/>
      <c r="L346" s="147"/>
      <c r="M346" s="147"/>
      <c r="N346" s="147"/>
      <c r="O346" s="147"/>
      <c r="P346" s="147"/>
      <c r="Q346" s="142"/>
      <c r="R346" s="142"/>
      <c r="S346" s="142"/>
      <c r="T346" s="142"/>
      <c r="U346" s="142"/>
      <c r="V346" s="142"/>
      <c r="W346" s="142"/>
      <c r="X346" s="142"/>
      <c r="Y346" s="142"/>
      <c r="Z346" s="142"/>
    </row>
    <row r="347">
      <c r="A347" s="142"/>
      <c r="B347" s="142"/>
      <c r="C347" s="143"/>
      <c r="D347" s="143"/>
      <c r="E347" s="144"/>
      <c r="F347" s="142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2"/>
      <c r="R347" s="142"/>
      <c r="S347" s="142"/>
      <c r="T347" s="142"/>
      <c r="U347" s="142"/>
      <c r="V347" s="142"/>
      <c r="W347" s="142"/>
      <c r="X347" s="142"/>
      <c r="Y347" s="142"/>
      <c r="Z347" s="142"/>
    </row>
    <row r="348">
      <c r="A348" s="142"/>
      <c r="B348" s="142"/>
      <c r="C348" s="143"/>
      <c r="D348" s="143"/>
      <c r="E348" s="144"/>
      <c r="F348" s="142"/>
      <c r="G348" s="147"/>
      <c r="H348" s="147"/>
      <c r="I348" s="147"/>
      <c r="J348" s="147"/>
      <c r="K348" s="147"/>
      <c r="L348" s="147"/>
      <c r="M348" s="147"/>
      <c r="N348" s="147"/>
      <c r="O348" s="147"/>
      <c r="P348" s="147"/>
      <c r="Q348" s="142"/>
      <c r="R348" s="142"/>
      <c r="S348" s="142"/>
      <c r="T348" s="142"/>
      <c r="U348" s="142"/>
      <c r="V348" s="142"/>
      <c r="W348" s="142"/>
      <c r="X348" s="142"/>
      <c r="Y348" s="142"/>
      <c r="Z348" s="142"/>
    </row>
    <row r="349">
      <c r="A349" s="142"/>
      <c r="B349" s="142"/>
      <c r="C349" s="143"/>
      <c r="D349" s="143"/>
      <c r="E349" s="144"/>
      <c r="F349" s="142"/>
      <c r="G349" s="147"/>
      <c r="H349" s="147"/>
      <c r="I349" s="147"/>
      <c r="J349" s="147"/>
      <c r="K349" s="147"/>
      <c r="L349" s="147"/>
      <c r="M349" s="147"/>
      <c r="N349" s="147"/>
      <c r="O349" s="147"/>
      <c r="P349" s="147"/>
      <c r="Q349" s="142"/>
      <c r="R349" s="142"/>
      <c r="S349" s="142"/>
      <c r="T349" s="142"/>
      <c r="U349" s="142"/>
      <c r="V349" s="142"/>
      <c r="W349" s="142"/>
      <c r="X349" s="142"/>
      <c r="Y349" s="142"/>
      <c r="Z349" s="142"/>
    </row>
    <row r="350">
      <c r="A350" s="142"/>
      <c r="B350" s="142"/>
      <c r="C350" s="143"/>
      <c r="D350" s="143"/>
      <c r="E350" s="144"/>
      <c r="F350" s="142"/>
      <c r="G350" s="147"/>
      <c r="H350" s="147"/>
      <c r="I350" s="147"/>
      <c r="J350" s="147"/>
      <c r="K350" s="147"/>
      <c r="L350" s="147"/>
      <c r="M350" s="147"/>
      <c r="N350" s="147"/>
      <c r="O350" s="147"/>
      <c r="P350" s="147"/>
      <c r="Q350" s="142"/>
      <c r="R350" s="142"/>
      <c r="S350" s="142"/>
      <c r="T350" s="142"/>
      <c r="U350" s="142"/>
      <c r="V350" s="142"/>
      <c r="W350" s="142"/>
      <c r="X350" s="142"/>
      <c r="Y350" s="142"/>
      <c r="Z350" s="142"/>
    </row>
    <row r="351">
      <c r="A351" s="142"/>
      <c r="B351" s="142"/>
      <c r="C351" s="143"/>
      <c r="D351" s="143"/>
      <c r="E351" s="144"/>
      <c r="F351" s="142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2"/>
      <c r="R351" s="142"/>
      <c r="S351" s="142"/>
      <c r="T351" s="142"/>
      <c r="U351" s="142"/>
      <c r="V351" s="142"/>
      <c r="W351" s="142"/>
      <c r="X351" s="142"/>
      <c r="Y351" s="142"/>
      <c r="Z351" s="142"/>
    </row>
    <row r="352">
      <c r="A352" s="142"/>
      <c r="B352" s="142"/>
      <c r="C352" s="143"/>
      <c r="D352" s="143"/>
      <c r="E352" s="144"/>
      <c r="F352" s="142"/>
      <c r="G352" s="147"/>
      <c r="H352" s="147"/>
      <c r="I352" s="147"/>
      <c r="J352" s="147"/>
      <c r="K352" s="147"/>
      <c r="L352" s="147"/>
      <c r="M352" s="147"/>
      <c r="N352" s="147"/>
      <c r="O352" s="147"/>
      <c r="P352" s="147"/>
      <c r="Q352" s="142"/>
      <c r="R352" s="142"/>
      <c r="S352" s="142"/>
      <c r="T352" s="142"/>
      <c r="U352" s="142"/>
      <c r="V352" s="142"/>
      <c r="W352" s="142"/>
      <c r="X352" s="142"/>
      <c r="Y352" s="142"/>
      <c r="Z352" s="142"/>
    </row>
    <row r="353">
      <c r="A353" s="142"/>
      <c r="B353" s="142"/>
      <c r="C353" s="143"/>
      <c r="D353" s="143"/>
      <c r="E353" s="144"/>
      <c r="F353" s="142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2"/>
      <c r="R353" s="142"/>
      <c r="S353" s="142"/>
      <c r="T353" s="142"/>
      <c r="U353" s="142"/>
      <c r="V353" s="142"/>
      <c r="W353" s="142"/>
      <c r="X353" s="142"/>
      <c r="Y353" s="142"/>
      <c r="Z353" s="142"/>
    </row>
    <row r="354">
      <c r="A354" s="142"/>
      <c r="B354" s="142"/>
      <c r="C354" s="143"/>
      <c r="D354" s="143"/>
      <c r="E354" s="144"/>
      <c r="F354" s="142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2"/>
      <c r="R354" s="142"/>
      <c r="S354" s="142"/>
      <c r="T354" s="142"/>
      <c r="U354" s="142"/>
      <c r="V354" s="142"/>
      <c r="W354" s="142"/>
      <c r="X354" s="142"/>
      <c r="Y354" s="142"/>
      <c r="Z354" s="142"/>
    </row>
    <row r="355">
      <c r="A355" s="142"/>
      <c r="B355" s="142"/>
      <c r="C355" s="143"/>
      <c r="D355" s="143"/>
      <c r="E355" s="144"/>
      <c r="F355" s="142"/>
      <c r="G355" s="147"/>
      <c r="H355" s="147"/>
      <c r="I355" s="147"/>
      <c r="J355" s="147"/>
      <c r="K355" s="147"/>
      <c r="L355" s="147"/>
      <c r="M355" s="147"/>
      <c r="N355" s="147"/>
      <c r="O355" s="147"/>
      <c r="P355" s="147"/>
      <c r="Q355" s="142"/>
      <c r="R355" s="142"/>
      <c r="S355" s="142"/>
      <c r="T355" s="142"/>
      <c r="U355" s="142"/>
      <c r="V355" s="142"/>
      <c r="W355" s="142"/>
      <c r="X355" s="142"/>
      <c r="Y355" s="142"/>
      <c r="Z355" s="142"/>
    </row>
    <row r="356">
      <c r="A356" s="142"/>
      <c r="B356" s="142"/>
      <c r="C356" s="143"/>
      <c r="D356" s="143"/>
      <c r="E356" s="144"/>
      <c r="F356" s="142"/>
      <c r="G356" s="147"/>
      <c r="H356" s="147"/>
      <c r="I356" s="147"/>
      <c r="J356" s="147"/>
      <c r="K356" s="147"/>
      <c r="L356" s="147"/>
      <c r="M356" s="147"/>
      <c r="N356" s="147"/>
      <c r="O356" s="147"/>
      <c r="P356" s="147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</row>
    <row r="357">
      <c r="A357" s="142"/>
      <c r="B357" s="142"/>
      <c r="C357" s="143"/>
      <c r="D357" s="143"/>
      <c r="E357" s="144"/>
      <c r="F357" s="142"/>
      <c r="G357" s="147"/>
      <c r="H357" s="147"/>
      <c r="I357" s="147"/>
      <c r="J357" s="147"/>
      <c r="K357" s="147"/>
      <c r="L357" s="147"/>
      <c r="M357" s="147"/>
      <c r="N357" s="147"/>
      <c r="O357" s="147"/>
      <c r="P357" s="147"/>
      <c r="Q357" s="142"/>
      <c r="R357" s="142"/>
      <c r="S357" s="142"/>
      <c r="T357" s="142"/>
      <c r="U357" s="142"/>
      <c r="V357" s="142"/>
      <c r="W357" s="142"/>
      <c r="X357" s="142"/>
      <c r="Y357" s="142"/>
      <c r="Z357" s="142"/>
    </row>
    <row r="358">
      <c r="A358" s="142"/>
      <c r="B358" s="142"/>
      <c r="C358" s="143"/>
      <c r="D358" s="143"/>
      <c r="E358" s="144"/>
      <c r="F358" s="142"/>
      <c r="G358" s="147"/>
      <c r="H358" s="147"/>
      <c r="I358" s="147"/>
      <c r="J358" s="147"/>
      <c r="K358" s="147"/>
      <c r="L358" s="147"/>
      <c r="M358" s="147"/>
      <c r="N358" s="147"/>
      <c r="O358" s="147"/>
      <c r="P358" s="147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</row>
    <row r="359">
      <c r="A359" s="142"/>
      <c r="B359" s="142"/>
      <c r="C359" s="143"/>
      <c r="D359" s="143"/>
      <c r="E359" s="144"/>
      <c r="F359" s="142"/>
      <c r="G359" s="147"/>
      <c r="H359" s="147"/>
      <c r="I359" s="147"/>
      <c r="J359" s="147"/>
      <c r="K359" s="147"/>
      <c r="L359" s="147"/>
      <c r="M359" s="147"/>
      <c r="N359" s="147"/>
      <c r="O359" s="147"/>
      <c r="P359" s="147"/>
      <c r="Q359" s="142"/>
      <c r="R359" s="142"/>
      <c r="S359" s="142"/>
      <c r="T359" s="142"/>
      <c r="U359" s="142"/>
      <c r="V359" s="142"/>
      <c r="W359" s="142"/>
      <c r="X359" s="142"/>
      <c r="Y359" s="142"/>
      <c r="Z359" s="142"/>
    </row>
    <row r="360">
      <c r="A360" s="142"/>
      <c r="B360" s="142"/>
      <c r="C360" s="143"/>
      <c r="D360" s="143"/>
      <c r="E360" s="144"/>
      <c r="F360" s="142"/>
      <c r="G360" s="147"/>
      <c r="H360" s="147"/>
      <c r="I360" s="147"/>
      <c r="J360" s="147"/>
      <c r="K360" s="147"/>
      <c r="L360" s="147"/>
      <c r="M360" s="147"/>
      <c r="N360" s="147"/>
      <c r="O360" s="147"/>
      <c r="P360" s="147"/>
      <c r="Q360" s="142"/>
      <c r="R360" s="142"/>
      <c r="S360" s="142"/>
      <c r="T360" s="142"/>
      <c r="U360" s="142"/>
      <c r="V360" s="142"/>
      <c r="W360" s="142"/>
      <c r="X360" s="142"/>
      <c r="Y360" s="142"/>
      <c r="Z360" s="142"/>
    </row>
    <row r="361">
      <c r="A361" s="142"/>
      <c r="B361" s="142"/>
      <c r="C361" s="143"/>
      <c r="D361" s="143"/>
      <c r="E361" s="144"/>
      <c r="F361" s="142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2"/>
      <c r="R361" s="142"/>
      <c r="S361" s="142"/>
      <c r="T361" s="142"/>
      <c r="U361" s="142"/>
      <c r="V361" s="142"/>
      <c r="W361" s="142"/>
      <c r="X361" s="142"/>
      <c r="Y361" s="142"/>
      <c r="Z361" s="142"/>
    </row>
    <row r="362">
      <c r="A362" s="142"/>
      <c r="B362" s="142"/>
      <c r="C362" s="143"/>
      <c r="D362" s="143"/>
      <c r="E362" s="144"/>
      <c r="F362" s="142"/>
      <c r="G362" s="147"/>
      <c r="H362" s="147"/>
      <c r="I362" s="147"/>
      <c r="J362" s="147"/>
      <c r="K362" s="147"/>
      <c r="L362" s="147"/>
      <c r="M362" s="147"/>
      <c r="N362" s="147"/>
      <c r="O362" s="147"/>
      <c r="P362" s="147"/>
      <c r="Q362" s="142"/>
      <c r="R362" s="142"/>
      <c r="S362" s="142"/>
      <c r="T362" s="142"/>
      <c r="U362" s="142"/>
      <c r="V362" s="142"/>
      <c r="W362" s="142"/>
      <c r="X362" s="142"/>
      <c r="Y362" s="142"/>
      <c r="Z362" s="142"/>
    </row>
    <row r="363">
      <c r="A363" s="142"/>
      <c r="B363" s="142"/>
      <c r="C363" s="143"/>
      <c r="D363" s="143"/>
      <c r="E363" s="144"/>
      <c r="F363" s="142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2"/>
      <c r="R363" s="142"/>
      <c r="S363" s="142"/>
      <c r="T363" s="142"/>
      <c r="U363" s="142"/>
      <c r="V363" s="142"/>
      <c r="W363" s="142"/>
      <c r="X363" s="142"/>
      <c r="Y363" s="142"/>
      <c r="Z363" s="142"/>
    </row>
    <row r="364">
      <c r="A364" s="142"/>
      <c r="B364" s="142"/>
      <c r="C364" s="143"/>
      <c r="D364" s="143"/>
      <c r="E364" s="144"/>
      <c r="F364" s="142"/>
      <c r="G364" s="147"/>
      <c r="H364" s="147"/>
      <c r="I364" s="147"/>
      <c r="J364" s="147"/>
      <c r="K364" s="147"/>
      <c r="L364" s="147"/>
      <c r="M364" s="147"/>
      <c r="N364" s="147"/>
      <c r="O364" s="147"/>
      <c r="P364" s="147"/>
      <c r="Q364" s="142"/>
      <c r="R364" s="142"/>
      <c r="S364" s="142"/>
      <c r="T364" s="142"/>
      <c r="U364" s="142"/>
      <c r="V364" s="142"/>
      <c r="W364" s="142"/>
      <c r="X364" s="142"/>
      <c r="Y364" s="142"/>
      <c r="Z364" s="142"/>
    </row>
    <row r="365">
      <c r="A365" s="142"/>
      <c r="B365" s="142"/>
      <c r="C365" s="143"/>
      <c r="D365" s="143"/>
      <c r="E365" s="144"/>
      <c r="F365" s="142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2"/>
      <c r="R365" s="142"/>
      <c r="S365" s="142"/>
      <c r="T365" s="142"/>
      <c r="U365" s="142"/>
      <c r="V365" s="142"/>
      <c r="W365" s="142"/>
      <c r="X365" s="142"/>
      <c r="Y365" s="142"/>
      <c r="Z365" s="142"/>
    </row>
    <row r="366">
      <c r="A366" s="142"/>
      <c r="B366" s="142"/>
      <c r="C366" s="143"/>
      <c r="D366" s="143"/>
      <c r="E366" s="144"/>
      <c r="F366" s="142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2"/>
      <c r="R366" s="142"/>
      <c r="S366" s="142"/>
      <c r="T366" s="142"/>
      <c r="U366" s="142"/>
      <c r="V366" s="142"/>
      <c r="W366" s="142"/>
      <c r="X366" s="142"/>
      <c r="Y366" s="142"/>
      <c r="Z366" s="142"/>
    </row>
    <row r="367">
      <c r="A367" s="142"/>
      <c r="B367" s="142"/>
      <c r="C367" s="143"/>
      <c r="D367" s="143"/>
      <c r="E367" s="144"/>
      <c r="F367" s="142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2"/>
      <c r="R367" s="142"/>
      <c r="S367" s="142"/>
      <c r="T367" s="142"/>
      <c r="U367" s="142"/>
      <c r="V367" s="142"/>
      <c r="W367" s="142"/>
      <c r="X367" s="142"/>
      <c r="Y367" s="142"/>
      <c r="Z367" s="142"/>
    </row>
    <row r="368">
      <c r="A368" s="142"/>
      <c r="B368" s="142"/>
      <c r="C368" s="143"/>
      <c r="D368" s="143"/>
      <c r="E368" s="144"/>
      <c r="F368" s="142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2"/>
      <c r="R368" s="142"/>
      <c r="S368" s="142"/>
      <c r="T368" s="142"/>
      <c r="U368" s="142"/>
      <c r="V368" s="142"/>
      <c r="W368" s="142"/>
      <c r="X368" s="142"/>
      <c r="Y368" s="142"/>
      <c r="Z368" s="142"/>
    </row>
    <row r="369">
      <c r="A369" s="142"/>
      <c r="B369" s="142"/>
      <c r="C369" s="143"/>
      <c r="D369" s="143"/>
      <c r="E369" s="144"/>
      <c r="F369" s="142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2"/>
      <c r="R369" s="142"/>
      <c r="S369" s="142"/>
      <c r="T369" s="142"/>
      <c r="U369" s="142"/>
      <c r="V369" s="142"/>
      <c r="W369" s="142"/>
      <c r="X369" s="142"/>
      <c r="Y369" s="142"/>
      <c r="Z369" s="142"/>
    </row>
    <row r="370">
      <c r="A370" s="142"/>
      <c r="B370" s="142"/>
      <c r="C370" s="143"/>
      <c r="D370" s="143"/>
      <c r="E370" s="144"/>
      <c r="F370" s="142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2"/>
      <c r="R370" s="142"/>
      <c r="S370" s="142"/>
      <c r="T370" s="142"/>
      <c r="U370" s="142"/>
      <c r="V370" s="142"/>
      <c r="W370" s="142"/>
      <c r="X370" s="142"/>
      <c r="Y370" s="142"/>
      <c r="Z370" s="142"/>
    </row>
    <row r="371">
      <c r="A371" s="142"/>
      <c r="B371" s="142"/>
      <c r="C371" s="143"/>
      <c r="D371" s="143"/>
      <c r="E371" s="144"/>
      <c r="F371" s="142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2"/>
      <c r="R371" s="142"/>
      <c r="S371" s="142"/>
      <c r="T371" s="142"/>
      <c r="U371" s="142"/>
      <c r="V371" s="142"/>
      <c r="W371" s="142"/>
      <c r="X371" s="142"/>
      <c r="Y371" s="142"/>
      <c r="Z371" s="142"/>
    </row>
    <row r="372">
      <c r="A372" s="142"/>
      <c r="B372" s="142"/>
      <c r="C372" s="143"/>
      <c r="D372" s="143"/>
      <c r="E372" s="144"/>
      <c r="F372" s="142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2"/>
      <c r="R372" s="142"/>
      <c r="S372" s="142"/>
      <c r="T372" s="142"/>
      <c r="U372" s="142"/>
      <c r="V372" s="142"/>
      <c r="W372" s="142"/>
      <c r="X372" s="142"/>
      <c r="Y372" s="142"/>
      <c r="Z372" s="142"/>
    </row>
    <row r="373">
      <c r="A373" s="142"/>
      <c r="B373" s="142"/>
      <c r="C373" s="143"/>
      <c r="D373" s="143"/>
      <c r="E373" s="144"/>
      <c r="F373" s="142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2"/>
      <c r="R373" s="142"/>
      <c r="S373" s="142"/>
      <c r="T373" s="142"/>
      <c r="U373" s="142"/>
      <c r="V373" s="142"/>
      <c r="W373" s="142"/>
      <c r="X373" s="142"/>
      <c r="Y373" s="142"/>
      <c r="Z373" s="142"/>
    </row>
    <row r="374">
      <c r="A374" s="142"/>
      <c r="B374" s="142"/>
      <c r="C374" s="143"/>
      <c r="D374" s="143"/>
      <c r="E374" s="144"/>
      <c r="F374" s="142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2"/>
      <c r="R374" s="142"/>
      <c r="S374" s="142"/>
      <c r="T374" s="142"/>
      <c r="U374" s="142"/>
      <c r="V374" s="142"/>
      <c r="W374" s="142"/>
      <c r="X374" s="142"/>
      <c r="Y374" s="142"/>
      <c r="Z374" s="142"/>
    </row>
    <row r="375">
      <c r="A375" s="142"/>
      <c r="B375" s="142"/>
      <c r="C375" s="143"/>
      <c r="D375" s="143"/>
      <c r="E375" s="144"/>
      <c r="F375" s="142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2"/>
      <c r="R375" s="142"/>
      <c r="S375" s="142"/>
      <c r="T375" s="142"/>
      <c r="U375" s="142"/>
      <c r="V375" s="142"/>
      <c r="W375" s="142"/>
      <c r="X375" s="142"/>
      <c r="Y375" s="142"/>
      <c r="Z375" s="142"/>
    </row>
    <row r="376">
      <c r="A376" s="142"/>
      <c r="B376" s="142"/>
      <c r="C376" s="143"/>
      <c r="D376" s="143"/>
      <c r="E376" s="144"/>
      <c r="F376" s="142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2"/>
      <c r="R376" s="142"/>
      <c r="S376" s="142"/>
      <c r="T376" s="142"/>
      <c r="U376" s="142"/>
      <c r="V376" s="142"/>
      <c r="W376" s="142"/>
      <c r="X376" s="142"/>
      <c r="Y376" s="142"/>
      <c r="Z376" s="142"/>
    </row>
    <row r="377">
      <c r="A377" s="142"/>
      <c r="B377" s="142"/>
      <c r="C377" s="143"/>
      <c r="D377" s="143"/>
      <c r="E377" s="144"/>
      <c r="F377" s="142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2"/>
      <c r="R377" s="142"/>
      <c r="S377" s="142"/>
      <c r="T377" s="142"/>
      <c r="U377" s="142"/>
      <c r="V377" s="142"/>
      <c r="W377" s="142"/>
      <c r="X377" s="142"/>
      <c r="Y377" s="142"/>
      <c r="Z377" s="142"/>
    </row>
    <row r="378">
      <c r="A378" s="142"/>
      <c r="B378" s="142"/>
      <c r="C378" s="143"/>
      <c r="D378" s="143"/>
      <c r="E378" s="144"/>
      <c r="F378" s="142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2"/>
      <c r="R378" s="142"/>
      <c r="S378" s="142"/>
      <c r="T378" s="142"/>
      <c r="U378" s="142"/>
      <c r="V378" s="142"/>
      <c r="W378" s="142"/>
      <c r="X378" s="142"/>
      <c r="Y378" s="142"/>
      <c r="Z378" s="142"/>
    </row>
    <row r="379">
      <c r="A379" s="142"/>
      <c r="B379" s="142"/>
      <c r="C379" s="143"/>
      <c r="D379" s="143"/>
      <c r="E379" s="144"/>
      <c r="F379" s="142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2"/>
      <c r="R379" s="142"/>
      <c r="S379" s="142"/>
      <c r="T379" s="142"/>
      <c r="U379" s="142"/>
      <c r="V379" s="142"/>
      <c r="W379" s="142"/>
      <c r="X379" s="142"/>
      <c r="Y379" s="142"/>
      <c r="Z379" s="142"/>
    </row>
    <row r="380">
      <c r="A380" s="142"/>
      <c r="B380" s="142"/>
      <c r="C380" s="143"/>
      <c r="D380" s="143"/>
      <c r="E380" s="144"/>
      <c r="F380" s="142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2"/>
      <c r="R380" s="142"/>
      <c r="S380" s="142"/>
      <c r="T380" s="142"/>
      <c r="U380" s="142"/>
      <c r="V380" s="142"/>
      <c r="W380" s="142"/>
      <c r="X380" s="142"/>
      <c r="Y380" s="142"/>
      <c r="Z380" s="142"/>
    </row>
    <row r="381">
      <c r="A381" s="142"/>
      <c r="B381" s="142"/>
      <c r="C381" s="143"/>
      <c r="D381" s="143"/>
      <c r="E381" s="144"/>
      <c r="F381" s="142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2"/>
      <c r="R381" s="142"/>
      <c r="S381" s="142"/>
      <c r="T381" s="142"/>
      <c r="U381" s="142"/>
      <c r="V381" s="142"/>
      <c r="W381" s="142"/>
      <c r="X381" s="142"/>
      <c r="Y381" s="142"/>
      <c r="Z381" s="142"/>
    </row>
    <row r="382">
      <c r="A382" s="142"/>
      <c r="B382" s="142"/>
      <c r="C382" s="143"/>
      <c r="D382" s="143"/>
      <c r="E382" s="144"/>
      <c r="F382" s="142"/>
      <c r="G382" s="147"/>
      <c r="H382" s="147"/>
      <c r="I382" s="147"/>
      <c r="J382" s="147"/>
      <c r="K382" s="147"/>
      <c r="L382" s="147"/>
      <c r="M382" s="147"/>
      <c r="N382" s="147"/>
      <c r="O382" s="147"/>
      <c r="P382" s="147"/>
      <c r="Q382" s="142"/>
      <c r="R382" s="142"/>
      <c r="S382" s="142"/>
      <c r="T382" s="142"/>
      <c r="U382" s="142"/>
      <c r="V382" s="142"/>
      <c r="W382" s="142"/>
      <c r="X382" s="142"/>
      <c r="Y382" s="142"/>
      <c r="Z382" s="142"/>
    </row>
    <row r="383">
      <c r="A383" s="142"/>
      <c r="B383" s="142"/>
      <c r="C383" s="143"/>
      <c r="D383" s="143"/>
      <c r="E383" s="144"/>
      <c r="F383" s="142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2"/>
      <c r="R383" s="142"/>
      <c r="S383" s="142"/>
      <c r="T383" s="142"/>
      <c r="U383" s="142"/>
      <c r="V383" s="142"/>
      <c r="W383" s="142"/>
      <c r="X383" s="142"/>
      <c r="Y383" s="142"/>
      <c r="Z383" s="142"/>
    </row>
    <row r="384">
      <c r="A384" s="142"/>
      <c r="B384" s="142"/>
      <c r="C384" s="143"/>
      <c r="D384" s="143"/>
      <c r="E384" s="144"/>
      <c r="F384" s="142"/>
      <c r="G384" s="147"/>
      <c r="H384" s="147"/>
      <c r="I384" s="147"/>
      <c r="J384" s="147"/>
      <c r="K384" s="147"/>
      <c r="L384" s="147"/>
      <c r="M384" s="147"/>
      <c r="N384" s="147"/>
      <c r="O384" s="147"/>
      <c r="P384" s="147"/>
      <c r="Q384" s="142"/>
      <c r="R384" s="142"/>
      <c r="S384" s="142"/>
      <c r="T384" s="142"/>
      <c r="U384" s="142"/>
      <c r="V384" s="142"/>
      <c r="W384" s="142"/>
      <c r="X384" s="142"/>
      <c r="Y384" s="142"/>
      <c r="Z384" s="142"/>
    </row>
    <row r="385">
      <c r="A385" s="142"/>
      <c r="B385" s="142"/>
      <c r="C385" s="143"/>
      <c r="D385" s="143"/>
      <c r="E385" s="144"/>
      <c r="F385" s="142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2"/>
      <c r="R385" s="142"/>
      <c r="S385" s="142"/>
      <c r="T385" s="142"/>
      <c r="U385" s="142"/>
      <c r="V385" s="142"/>
      <c r="W385" s="142"/>
      <c r="X385" s="142"/>
      <c r="Y385" s="142"/>
      <c r="Z385" s="142"/>
    </row>
    <row r="386">
      <c r="A386" s="142"/>
      <c r="B386" s="142"/>
      <c r="C386" s="143"/>
      <c r="D386" s="143"/>
      <c r="E386" s="144"/>
      <c r="F386" s="142"/>
      <c r="G386" s="147"/>
      <c r="H386" s="147"/>
      <c r="I386" s="147"/>
      <c r="J386" s="147"/>
      <c r="K386" s="147"/>
      <c r="L386" s="147"/>
      <c r="M386" s="147"/>
      <c r="N386" s="147"/>
      <c r="O386" s="147"/>
      <c r="P386" s="147"/>
      <c r="Q386" s="142"/>
      <c r="R386" s="142"/>
      <c r="S386" s="142"/>
      <c r="T386" s="142"/>
      <c r="U386" s="142"/>
      <c r="V386" s="142"/>
      <c r="W386" s="142"/>
      <c r="X386" s="142"/>
      <c r="Y386" s="142"/>
      <c r="Z386" s="142"/>
    </row>
    <row r="387">
      <c r="A387" s="142"/>
      <c r="B387" s="142"/>
      <c r="C387" s="143"/>
      <c r="D387" s="143"/>
      <c r="E387" s="144"/>
      <c r="F387" s="142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2"/>
      <c r="R387" s="142"/>
      <c r="S387" s="142"/>
      <c r="T387" s="142"/>
      <c r="U387" s="142"/>
      <c r="V387" s="142"/>
      <c r="W387" s="142"/>
      <c r="X387" s="142"/>
      <c r="Y387" s="142"/>
      <c r="Z387" s="142"/>
    </row>
    <row r="388">
      <c r="A388" s="142"/>
      <c r="B388" s="142"/>
      <c r="C388" s="143"/>
      <c r="D388" s="143"/>
      <c r="E388" s="144"/>
      <c r="F388" s="142"/>
      <c r="G388" s="147"/>
      <c r="H388" s="147"/>
      <c r="I388" s="147"/>
      <c r="J388" s="147"/>
      <c r="K388" s="147"/>
      <c r="L388" s="147"/>
      <c r="M388" s="147"/>
      <c r="N388" s="147"/>
      <c r="O388" s="147"/>
      <c r="P388" s="147"/>
      <c r="Q388" s="142"/>
      <c r="R388" s="142"/>
      <c r="S388" s="142"/>
      <c r="T388" s="142"/>
      <c r="U388" s="142"/>
      <c r="V388" s="142"/>
      <c r="W388" s="142"/>
      <c r="X388" s="142"/>
      <c r="Y388" s="142"/>
      <c r="Z388" s="142"/>
    </row>
    <row r="389">
      <c r="A389" s="142"/>
      <c r="B389" s="142"/>
      <c r="C389" s="143"/>
      <c r="D389" s="143"/>
      <c r="E389" s="144"/>
      <c r="F389" s="142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2"/>
      <c r="R389" s="142"/>
      <c r="S389" s="142"/>
      <c r="T389" s="142"/>
      <c r="U389" s="142"/>
      <c r="V389" s="142"/>
      <c r="W389" s="142"/>
      <c r="X389" s="142"/>
      <c r="Y389" s="142"/>
      <c r="Z389" s="142"/>
    </row>
    <row r="390">
      <c r="A390" s="142"/>
      <c r="B390" s="142"/>
      <c r="C390" s="143"/>
      <c r="D390" s="143"/>
      <c r="E390" s="144"/>
      <c r="F390" s="142"/>
      <c r="G390" s="147"/>
      <c r="H390" s="147"/>
      <c r="I390" s="147"/>
      <c r="J390" s="147"/>
      <c r="K390" s="147"/>
      <c r="L390" s="147"/>
      <c r="M390" s="147"/>
      <c r="N390" s="147"/>
      <c r="O390" s="147"/>
      <c r="P390" s="147"/>
      <c r="Q390" s="142"/>
      <c r="R390" s="142"/>
      <c r="S390" s="142"/>
      <c r="T390" s="142"/>
      <c r="U390" s="142"/>
      <c r="V390" s="142"/>
      <c r="W390" s="142"/>
      <c r="X390" s="142"/>
      <c r="Y390" s="142"/>
      <c r="Z390" s="142"/>
    </row>
    <row r="391">
      <c r="A391" s="142"/>
      <c r="B391" s="142"/>
      <c r="C391" s="143"/>
      <c r="D391" s="143"/>
      <c r="E391" s="144"/>
      <c r="F391" s="142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2"/>
      <c r="R391" s="142"/>
      <c r="S391" s="142"/>
      <c r="T391" s="142"/>
      <c r="U391" s="142"/>
      <c r="V391" s="142"/>
      <c r="W391" s="142"/>
      <c r="X391" s="142"/>
      <c r="Y391" s="142"/>
      <c r="Z391" s="142"/>
    </row>
    <row r="392">
      <c r="A392" s="142"/>
      <c r="B392" s="142"/>
      <c r="C392" s="143"/>
      <c r="D392" s="143"/>
      <c r="E392" s="144"/>
      <c r="F392" s="142"/>
      <c r="G392" s="147"/>
      <c r="H392" s="147"/>
      <c r="I392" s="147"/>
      <c r="J392" s="147"/>
      <c r="K392" s="147"/>
      <c r="L392" s="147"/>
      <c r="M392" s="147"/>
      <c r="N392" s="147"/>
      <c r="O392" s="147"/>
      <c r="P392" s="147"/>
      <c r="Q392" s="142"/>
      <c r="R392" s="142"/>
      <c r="S392" s="142"/>
      <c r="T392" s="142"/>
      <c r="U392" s="142"/>
      <c r="V392" s="142"/>
      <c r="W392" s="142"/>
      <c r="X392" s="142"/>
      <c r="Y392" s="142"/>
      <c r="Z392" s="142"/>
    </row>
    <row r="393">
      <c r="A393" s="142"/>
      <c r="B393" s="142"/>
      <c r="C393" s="143"/>
      <c r="D393" s="143"/>
      <c r="E393" s="144"/>
      <c r="F393" s="142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2"/>
      <c r="R393" s="142"/>
      <c r="S393" s="142"/>
      <c r="T393" s="142"/>
      <c r="U393" s="142"/>
      <c r="V393" s="142"/>
      <c r="W393" s="142"/>
      <c r="X393" s="142"/>
      <c r="Y393" s="142"/>
      <c r="Z393" s="142"/>
    </row>
    <row r="394">
      <c r="A394" s="142"/>
      <c r="B394" s="142"/>
      <c r="C394" s="143"/>
      <c r="D394" s="143"/>
      <c r="E394" s="144"/>
      <c r="F394" s="142"/>
      <c r="G394" s="147"/>
      <c r="H394" s="147"/>
      <c r="I394" s="147"/>
      <c r="J394" s="147"/>
      <c r="K394" s="147"/>
      <c r="L394" s="147"/>
      <c r="M394" s="147"/>
      <c r="N394" s="147"/>
      <c r="O394" s="147"/>
      <c r="P394" s="147"/>
      <c r="Q394" s="142"/>
      <c r="R394" s="142"/>
      <c r="S394" s="142"/>
      <c r="T394" s="142"/>
      <c r="U394" s="142"/>
      <c r="V394" s="142"/>
      <c r="W394" s="142"/>
      <c r="X394" s="142"/>
      <c r="Y394" s="142"/>
      <c r="Z394" s="142"/>
    </row>
    <row r="395">
      <c r="A395" s="142"/>
      <c r="B395" s="142"/>
      <c r="C395" s="143"/>
      <c r="D395" s="143"/>
      <c r="E395" s="144"/>
      <c r="F395" s="142"/>
      <c r="G395" s="147"/>
      <c r="H395" s="147"/>
      <c r="I395" s="147"/>
      <c r="J395" s="147"/>
      <c r="K395" s="147"/>
      <c r="L395" s="147"/>
      <c r="M395" s="147"/>
      <c r="N395" s="147"/>
      <c r="O395" s="147"/>
      <c r="P395" s="147"/>
      <c r="Q395" s="142"/>
      <c r="R395" s="142"/>
      <c r="S395" s="142"/>
      <c r="T395" s="142"/>
      <c r="U395" s="142"/>
      <c r="V395" s="142"/>
      <c r="W395" s="142"/>
      <c r="X395" s="142"/>
      <c r="Y395" s="142"/>
      <c r="Z395" s="142"/>
    </row>
    <row r="396">
      <c r="A396" s="142"/>
      <c r="B396" s="142"/>
      <c r="C396" s="143"/>
      <c r="D396" s="143"/>
      <c r="E396" s="144"/>
      <c r="F396" s="142"/>
      <c r="G396" s="147"/>
      <c r="H396" s="147"/>
      <c r="I396" s="147"/>
      <c r="J396" s="147"/>
      <c r="K396" s="147"/>
      <c r="L396" s="147"/>
      <c r="M396" s="147"/>
      <c r="N396" s="147"/>
      <c r="O396" s="147"/>
      <c r="P396" s="147"/>
      <c r="Q396" s="142"/>
      <c r="R396" s="142"/>
      <c r="S396" s="142"/>
      <c r="T396" s="142"/>
      <c r="U396" s="142"/>
      <c r="V396" s="142"/>
      <c r="W396" s="142"/>
      <c r="X396" s="142"/>
      <c r="Y396" s="142"/>
      <c r="Z396" s="142"/>
    </row>
    <row r="397">
      <c r="A397" s="142"/>
      <c r="B397" s="142"/>
      <c r="C397" s="143"/>
      <c r="D397" s="143"/>
      <c r="E397" s="144"/>
      <c r="F397" s="142"/>
      <c r="G397" s="1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2"/>
      <c r="R397" s="142"/>
      <c r="S397" s="142"/>
      <c r="T397" s="142"/>
      <c r="U397" s="142"/>
      <c r="V397" s="142"/>
      <c r="W397" s="142"/>
      <c r="X397" s="142"/>
      <c r="Y397" s="142"/>
      <c r="Z397" s="142"/>
    </row>
    <row r="398">
      <c r="A398" s="142"/>
      <c r="B398" s="142"/>
      <c r="C398" s="143"/>
      <c r="D398" s="143"/>
      <c r="E398" s="144"/>
      <c r="F398" s="142"/>
      <c r="G398" s="147"/>
      <c r="H398" s="147"/>
      <c r="I398" s="147"/>
      <c r="J398" s="147"/>
      <c r="K398" s="147"/>
      <c r="L398" s="147"/>
      <c r="M398" s="147"/>
      <c r="N398" s="147"/>
      <c r="O398" s="147"/>
      <c r="P398" s="147"/>
      <c r="Q398" s="142"/>
      <c r="R398" s="142"/>
      <c r="S398" s="142"/>
      <c r="T398" s="142"/>
      <c r="U398" s="142"/>
      <c r="V398" s="142"/>
      <c r="W398" s="142"/>
      <c r="X398" s="142"/>
      <c r="Y398" s="142"/>
      <c r="Z398" s="142"/>
    </row>
    <row r="399">
      <c r="A399" s="142"/>
      <c r="B399" s="142"/>
      <c r="C399" s="143"/>
      <c r="D399" s="143"/>
      <c r="E399" s="144"/>
      <c r="F399" s="142"/>
      <c r="G399" s="147"/>
      <c r="H399" s="147"/>
      <c r="I399" s="147"/>
      <c r="J399" s="147"/>
      <c r="K399" s="147"/>
      <c r="L399" s="147"/>
      <c r="M399" s="147"/>
      <c r="N399" s="147"/>
      <c r="O399" s="147"/>
      <c r="P399" s="147"/>
      <c r="Q399" s="142"/>
      <c r="R399" s="142"/>
      <c r="S399" s="142"/>
      <c r="T399" s="142"/>
      <c r="U399" s="142"/>
      <c r="V399" s="142"/>
      <c r="W399" s="142"/>
      <c r="X399" s="142"/>
      <c r="Y399" s="142"/>
      <c r="Z399" s="142"/>
    </row>
    <row r="400">
      <c r="A400" s="142"/>
      <c r="B400" s="142"/>
      <c r="C400" s="143"/>
      <c r="D400" s="143"/>
      <c r="E400" s="144"/>
      <c r="F400" s="142"/>
      <c r="G400" s="147"/>
      <c r="H400" s="147"/>
      <c r="I400" s="147"/>
      <c r="J400" s="147"/>
      <c r="K400" s="147"/>
      <c r="L400" s="147"/>
      <c r="M400" s="147"/>
      <c r="N400" s="147"/>
      <c r="O400" s="147"/>
      <c r="P400" s="147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</row>
    <row r="401">
      <c r="A401" s="142"/>
      <c r="B401" s="142"/>
      <c r="C401" s="143"/>
      <c r="D401" s="143"/>
      <c r="E401" s="144"/>
      <c r="F401" s="142"/>
      <c r="G401" s="147"/>
      <c r="H401" s="147"/>
      <c r="I401" s="147"/>
      <c r="J401" s="147"/>
      <c r="K401" s="147"/>
      <c r="L401" s="147"/>
      <c r="M401" s="147"/>
      <c r="N401" s="147"/>
      <c r="O401" s="147"/>
      <c r="P401" s="147"/>
      <c r="Q401" s="142"/>
      <c r="R401" s="142"/>
      <c r="S401" s="142"/>
      <c r="T401" s="142"/>
      <c r="U401" s="142"/>
      <c r="V401" s="142"/>
      <c r="W401" s="142"/>
      <c r="X401" s="142"/>
      <c r="Y401" s="142"/>
      <c r="Z401" s="142"/>
    </row>
    <row r="402">
      <c r="A402" s="142"/>
      <c r="B402" s="142"/>
      <c r="C402" s="143"/>
      <c r="D402" s="143"/>
      <c r="E402" s="144"/>
      <c r="F402" s="142"/>
      <c r="G402" s="147"/>
      <c r="H402" s="147"/>
      <c r="I402" s="147"/>
      <c r="J402" s="147"/>
      <c r="K402" s="147"/>
      <c r="L402" s="147"/>
      <c r="M402" s="147"/>
      <c r="N402" s="147"/>
      <c r="O402" s="147"/>
      <c r="P402" s="147"/>
      <c r="Q402" s="142"/>
      <c r="R402" s="142"/>
      <c r="S402" s="142"/>
      <c r="T402" s="142"/>
      <c r="U402" s="142"/>
      <c r="V402" s="142"/>
      <c r="W402" s="142"/>
      <c r="X402" s="142"/>
      <c r="Y402" s="142"/>
      <c r="Z402" s="142"/>
    </row>
    <row r="403">
      <c r="A403" s="142"/>
      <c r="B403" s="142"/>
      <c r="C403" s="143"/>
      <c r="D403" s="143"/>
      <c r="E403" s="144"/>
      <c r="F403" s="142"/>
      <c r="G403" s="147"/>
      <c r="H403" s="147"/>
      <c r="I403" s="147"/>
      <c r="J403" s="147"/>
      <c r="K403" s="147"/>
      <c r="L403" s="147"/>
      <c r="M403" s="147"/>
      <c r="N403" s="147"/>
      <c r="O403" s="147"/>
      <c r="P403" s="147"/>
      <c r="Q403" s="142"/>
      <c r="R403" s="142"/>
      <c r="S403" s="142"/>
      <c r="T403" s="142"/>
      <c r="U403" s="142"/>
      <c r="V403" s="142"/>
      <c r="W403" s="142"/>
      <c r="X403" s="142"/>
      <c r="Y403" s="142"/>
      <c r="Z403" s="142"/>
    </row>
    <row r="404">
      <c r="A404" s="142"/>
      <c r="B404" s="142"/>
      <c r="C404" s="143"/>
      <c r="D404" s="143"/>
      <c r="E404" s="144"/>
      <c r="F404" s="142"/>
      <c r="G404" s="147"/>
      <c r="H404" s="147"/>
      <c r="I404" s="147"/>
      <c r="J404" s="147"/>
      <c r="K404" s="147"/>
      <c r="L404" s="147"/>
      <c r="M404" s="147"/>
      <c r="N404" s="147"/>
      <c r="O404" s="147"/>
      <c r="P404" s="147"/>
      <c r="Q404" s="142"/>
      <c r="R404" s="142"/>
      <c r="S404" s="142"/>
      <c r="T404" s="142"/>
      <c r="U404" s="142"/>
      <c r="V404" s="142"/>
      <c r="W404" s="142"/>
      <c r="X404" s="142"/>
      <c r="Y404" s="142"/>
      <c r="Z404" s="142"/>
    </row>
    <row r="405">
      <c r="A405" s="142"/>
      <c r="B405" s="142"/>
      <c r="C405" s="143"/>
      <c r="D405" s="143"/>
      <c r="E405" s="144"/>
      <c r="F405" s="142"/>
      <c r="G405" s="147"/>
      <c r="H405" s="147"/>
      <c r="I405" s="147"/>
      <c r="J405" s="147"/>
      <c r="K405" s="147"/>
      <c r="L405" s="147"/>
      <c r="M405" s="147"/>
      <c r="N405" s="147"/>
      <c r="O405" s="147"/>
      <c r="P405" s="147"/>
      <c r="Q405" s="142"/>
      <c r="R405" s="142"/>
      <c r="S405" s="142"/>
      <c r="T405" s="142"/>
      <c r="U405" s="142"/>
      <c r="V405" s="142"/>
      <c r="W405" s="142"/>
      <c r="X405" s="142"/>
      <c r="Y405" s="142"/>
      <c r="Z405" s="142"/>
    </row>
    <row r="406">
      <c r="A406" s="142"/>
      <c r="B406" s="142"/>
      <c r="C406" s="143"/>
      <c r="D406" s="143"/>
      <c r="E406" s="144"/>
      <c r="F406" s="142"/>
      <c r="G406" s="147"/>
      <c r="H406" s="147"/>
      <c r="I406" s="147"/>
      <c r="J406" s="147"/>
      <c r="K406" s="147"/>
      <c r="L406" s="147"/>
      <c r="M406" s="147"/>
      <c r="N406" s="147"/>
      <c r="O406" s="147"/>
      <c r="P406" s="147"/>
      <c r="Q406" s="142"/>
      <c r="R406" s="142"/>
      <c r="S406" s="142"/>
      <c r="T406" s="142"/>
      <c r="U406" s="142"/>
      <c r="V406" s="142"/>
      <c r="W406" s="142"/>
      <c r="X406" s="142"/>
      <c r="Y406" s="142"/>
      <c r="Z406" s="142"/>
    </row>
    <row r="407">
      <c r="A407" s="142"/>
      <c r="B407" s="142"/>
      <c r="C407" s="143"/>
      <c r="D407" s="143"/>
      <c r="E407" s="144"/>
      <c r="F407" s="142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42"/>
      <c r="R407" s="142"/>
      <c r="S407" s="142"/>
      <c r="T407" s="142"/>
      <c r="U407" s="142"/>
      <c r="V407" s="142"/>
      <c r="W407" s="142"/>
      <c r="X407" s="142"/>
      <c r="Y407" s="142"/>
      <c r="Z407" s="142"/>
    </row>
    <row r="408">
      <c r="A408" s="142"/>
      <c r="B408" s="142"/>
      <c r="C408" s="143"/>
      <c r="D408" s="143"/>
      <c r="E408" s="144"/>
      <c r="F408" s="142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42"/>
      <c r="R408" s="142"/>
      <c r="S408" s="142"/>
      <c r="T408" s="142"/>
      <c r="U408" s="142"/>
      <c r="V408" s="142"/>
      <c r="W408" s="142"/>
      <c r="X408" s="142"/>
      <c r="Y408" s="142"/>
      <c r="Z408" s="142"/>
    </row>
    <row r="409">
      <c r="A409" s="142"/>
      <c r="B409" s="142"/>
      <c r="C409" s="143"/>
      <c r="D409" s="143"/>
      <c r="E409" s="144"/>
      <c r="F409" s="142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2"/>
      <c r="R409" s="142"/>
      <c r="S409" s="142"/>
      <c r="T409" s="142"/>
      <c r="U409" s="142"/>
      <c r="V409" s="142"/>
      <c r="W409" s="142"/>
      <c r="X409" s="142"/>
      <c r="Y409" s="142"/>
      <c r="Z409" s="142"/>
    </row>
    <row r="410">
      <c r="A410" s="142"/>
      <c r="B410" s="142"/>
      <c r="C410" s="143"/>
      <c r="D410" s="143"/>
      <c r="E410" s="144"/>
      <c r="F410" s="142"/>
      <c r="G410" s="147"/>
      <c r="H410" s="147"/>
      <c r="I410" s="147"/>
      <c r="J410" s="147"/>
      <c r="K410" s="147"/>
      <c r="L410" s="147"/>
      <c r="M410" s="147"/>
      <c r="N410" s="147"/>
      <c r="O410" s="147"/>
      <c r="P410" s="147"/>
      <c r="Q410" s="142"/>
      <c r="R410" s="142"/>
      <c r="S410" s="142"/>
      <c r="T410" s="142"/>
      <c r="U410" s="142"/>
      <c r="V410" s="142"/>
      <c r="W410" s="142"/>
      <c r="X410" s="142"/>
      <c r="Y410" s="142"/>
      <c r="Z410" s="142"/>
    </row>
    <row r="411">
      <c r="A411" s="142"/>
      <c r="B411" s="142"/>
      <c r="C411" s="143"/>
      <c r="D411" s="143"/>
      <c r="E411" s="144"/>
      <c r="F411" s="142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2"/>
      <c r="R411" s="142"/>
      <c r="S411" s="142"/>
      <c r="T411" s="142"/>
      <c r="U411" s="142"/>
      <c r="V411" s="142"/>
      <c r="W411" s="142"/>
      <c r="X411" s="142"/>
      <c r="Y411" s="142"/>
      <c r="Z411" s="142"/>
    </row>
    <row r="412">
      <c r="A412" s="142"/>
      <c r="B412" s="142"/>
      <c r="C412" s="143"/>
      <c r="D412" s="143"/>
      <c r="E412" s="144"/>
      <c r="F412" s="142"/>
      <c r="G412" s="147"/>
      <c r="H412" s="147"/>
      <c r="I412" s="147"/>
      <c r="J412" s="147"/>
      <c r="K412" s="147"/>
      <c r="L412" s="147"/>
      <c r="M412" s="147"/>
      <c r="N412" s="147"/>
      <c r="O412" s="147"/>
      <c r="P412" s="147"/>
      <c r="Q412" s="142"/>
      <c r="R412" s="142"/>
      <c r="S412" s="142"/>
      <c r="T412" s="142"/>
      <c r="U412" s="142"/>
      <c r="V412" s="142"/>
      <c r="W412" s="142"/>
      <c r="X412" s="142"/>
      <c r="Y412" s="142"/>
      <c r="Z412" s="142"/>
    </row>
    <row r="413">
      <c r="A413" s="142"/>
      <c r="B413" s="142"/>
      <c r="C413" s="143"/>
      <c r="D413" s="143"/>
      <c r="E413" s="144"/>
      <c r="F413" s="142"/>
      <c r="G413" s="147"/>
      <c r="H413" s="147"/>
      <c r="I413" s="147"/>
      <c r="J413" s="147"/>
      <c r="K413" s="147"/>
      <c r="L413" s="147"/>
      <c r="M413" s="147"/>
      <c r="N413" s="147"/>
      <c r="O413" s="147"/>
      <c r="P413" s="147"/>
      <c r="Q413" s="142"/>
      <c r="R413" s="142"/>
      <c r="S413" s="142"/>
      <c r="T413" s="142"/>
      <c r="U413" s="142"/>
      <c r="V413" s="142"/>
      <c r="W413" s="142"/>
      <c r="X413" s="142"/>
      <c r="Y413" s="142"/>
      <c r="Z413" s="142"/>
    </row>
    <row r="414">
      <c r="A414" s="142"/>
      <c r="B414" s="142"/>
      <c r="C414" s="143"/>
      <c r="D414" s="143"/>
      <c r="E414" s="144"/>
      <c r="F414" s="142"/>
      <c r="G414" s="147"/>
      <c r="H414" s="147"/>
      <c r="I414" s="147"/>
      <c r="J414" s="147"/>
      <c r="K414" s="147"/>
      <c r="L414" s="147"/>
      <c r="M414" s="147"/>
      <c r="N414" s="147"/>
      <c r="O414" s="147"/>
      <c r="P414" s="147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</row>
    <row r="415">
      <c r="A415" s="142"/>
      <c r="B415" s="142"/>
      <c r="C415" s="143"/>
      <c r="D415" s="143"/>
      <c r="E415" s="144"/>
      <c r="F415" s="142"/>
      <c r="G415" s="147"/>
      <c r="H415" s="147"/>
      <c r="I415" s="147"/>
      <c r="J415" s="147"/>
      <c r="K415" s="147"/>
      <c r="L415" s="147"/>
      <c r="M415" s="147"/>
      <c r="N415" s="147"/>
      <c r="O415" s="147"/>
      <c r="P415" s="147"/>
      <c r="Q415" s="142"/>
      <c r="R415" s="142"/>
      <c r="S415" s="142"/>
      <c r="T415" s="142"/>
      <c r="U415" s="142"/>
      <c r="V415" s="142"/>
      <c r="W415" s="142"/>
      <c r="X415" s="142"/>
      <c r="Y415" s="142"/>
      <c r="Z415" s="142"/>
    </row>
    <row r="416">
      <c r="A416" s="142"/>
      <c r="B416" s="142"/>
      <c r="C416" s="143"/>
      <c r="D416" s="143"/>
      <c r="E416" s="144"/>
      <c r="F416" s="142"/>
      <c r="G416" s="147"/>
      <c r="H416" s="147"/>
      <c r="I416" s="147"/>
      <c r="J416" s="147"/>
      <c r="K416" s="147"/>
      <c r="L416" s="147"/>
      <c r="M416" s="147"/>
      <c r="N416" s="147"/>
      <c r="O416" s="147"/>
      <c r="P416" s="147"/>
      <c r="Q416" s="142"/>
      <c r="R416" s="142"/>
      <c r="S416" s="142"/>
      <c r="T416" s="142"/>
      <c r="U416" s="142"/>
      <c r="V416" s="142"/>
      <c r="W416" s="142"/>
      <c r="X416" s="142"/>
      <c r="Y416" s="142"/>
      <c r="Z416" s="142"/>
    </row>
    <row r="417">
      <c r="A417" s="142"/>
      <c r="B417" s="142"/>
      <c r="C417" s="143"/>
      <c r="D417" s="143"/>
      <c r="E417" s="144"/>
      <c r="F417" s="142"/>
      <c r="G417" s="147"/>
      <c r="H417" s="147"/>
      <c r="I417" s="147"/>
      <c r="J417" s="147"/>
      <c r="K417" s="147"/>
      <c r="L417" s="147"/>
      <c r="M417" s="147"/>
      <c r="N417" s="147"/>
      <c r="O417" s="147"/>
      <c r="P417" s="147"/>
      <c r="Q417" s="142"/>
      <c r="R417" s="142"/>
      <c r="S417" s="142"/>
      <c r="T417" s="142"/>
      <c r="U417" s="142"/>
      <c r="V417" s="142"/>
      <c r="W417" s="142"/>
      <c r="X417" s="142"/>
      <c r="Y417" s="142"/>
      <c r="Z417" s="142"/>
    </row>
    <row r="418">
      <c r="A418" s="142"/>
      <c r="B418" s="142"/>
      <c r="C418" s="143"/>
      <c r="D418" s="143"/>
      <c r="E418" s="144"/>
      <c r="F418" s="142"/>
      <c r="G418" s="147"/>
      <c r="H418" s="147"/>
      <c r="I418" s="147"/>
      <c r="J418" s="147"/>
      <c r="K418" s="147"/>
      <c r="L418" s="147"/>
      <c r="M418" s="147"/>
      <c r="N418" s="147"/>
      <c r="O418" s="147"/>
      <c r="P418" s="147"/>
      <c r="Q418" s="142"/>
      <c r="R418" s="142"/>
      <c r="S418" s="142"/>
      <c r="T418" s="142"/>
      <c r="U418" s="142"/>
      <c r="V418" s="142"/>
      <c r="W418" s="142"/>
      <c r="X418" s="142"/>
      <c r="Y418" s="142"/>
      <c r="Z418" s="142"/>
    </row>
    <row r="419">
      <c r="A419" s="142"/>
      <c r="B419" s="142"/>
      <c r="C419" s="143"/>
      <c r="D419" s="143"/>
      <c r="E419" s="144"/>
      <c r="F419" s="142"/>
      <c r="G419" s="147"/>
      <c r="H419" s="147"/>
      <c r="I419" s="147"/>
      <c r="J419" s="147"/>
      <c r="K419" s="147"/>
      <c r="L419" s="147"/>
      <c r="M419" s="147"/>
      <c r="N419" s="147"/>
      <c r="O419" s="147"/>
      <c r="P419" s="147"/>
      <c r="Q419" s="142"/>
      <c r="R419" s="142"/>
      <c r="S419" s="142"/>
      <c r="T419" s="142"/>
      <c r="U419" s="142"/>
      <c r="V419" s="142"/>
      <c r="W419" s="142"/>
      <c r="X419" s="142"/>
      <c r="Y419" s="142"/>
      <c r="Z419" s="142"/>
    </row>
    <row r="420">
      <c r="A420" s="142"/>
      <c r="B420" s="142"/>
      <c r="C420" s="143"/>
      <c r="D420" s="143"/>
      <c r="E420" s="144"/>
      <c r="F420" s="142"/>
      <c r="G420" s="147"/>
      <c r="H420" s="147"/>
      <c r="I420" s="147"/>
      <c r="J420" s="147"/>
      <c r="K420" s="147"/>
      <c r="L420" s="147"/>
      <c r="M420" s="147"/>
      <c r="N420" s="147"/>
      <c r="O420" s="147"/>
      <c r="P420" s="147"/>
      <c r="Q420" s="142"/>
      <c r="R420" s="142"/>
      <c r="S420" s="142"/>
      <c r="T420" s="142"/>
      <c r="U420" s="142"/>
      <c r="V420" s="142"/>
      <c r="W420" s="142"/>
      <c r="X420" s="142"/>
      <c r="Y420" s="142"/>
      <c r="Z420" s="142"/>
    </row>
    <row r="421">
      <c r="A421" s="142"/>
      <c r="B421" s="142"/>
      <c r="C421" s="143"/>
      <c r="D421" s="143"/>
      <c r="E421" s="144"/>
      <c r="F421" s="142"/>
      <c r="G421" s="147"/>
      <c r="H421" s="147"/>
      <c r="I421" s="147"/>
      <c r="J421" s="147"/>
      <c r="K421" s="147"/>
      <c r="L421" s="147"/>
      <c r="M421" s="147"/>
      <c r="N421" s="147"/>
      <c r="O421" s="147"/>
      <c r="P421" s="147"/>
      <c r="Q421" s="142"/>
      <c r="R421" s="142"/>
      <c r="S421" s="142"/>
      <c r="T421" s="142"/>
      <c r="U421" s="142"/>
      <c r="V421" s="142"/>
      <c r="W421" s="142"/>
      <c r="X421" s="142"/>
      <c r="Y421" s="142"/>
      <c r="Z421" s="142"/>
    </row>
    <row r="422">
      <c r="A422" s="142"/>
      <c r="B422" s="142"/>
      <c r="C422" s="143"/>
      <c r="D422" s="143"/>
      <c r="E422" s="144"/>
      <c r="F422" s="142"/>
      <c r="G422" s="147"/>
      <c r="H422" s="147"/>
      <c r="I422" s="147"/>
      <c r="J422" s="147"/>
      <c r="K422" s="147"/>
      <c r="L422" s="147"/>
      <c r="M422" s="147"/>
      <c r="N422" s="147"/>
      <c r="O422" s="147"/>
      <c r="P422" s="147"/>
      <c r="Q422" s="142"/>
      <c r="R422" s="142"/>
      <c r="S422" s="142"/>
      <c r="T422" s="142"/>
      <c r="U422" s="142"/>
      <c r="V422" s="142"/>
      <c r="W422" s="142"/>
      <c r="X422" s="142"/>
      <c r="Y422" s="142"/>
      <c r="Z422" s="142"/>
    </row>
    <row r="423">
      <c r="A423" s="142"/>
      <c r="B423" s="142"/>
      <c r="C423" s="143"/>
      <c r="D423" s="143"/>
      <c r="E423" s="144"/>
      <c r="F423" s="142"/>
      <c r="G423" s="147"/>
      <c r="H423" s="147"/>
      <c r="I423" s="147"/>
      <c r="J423" s="147"/>
      <c r="K423" s="147"/>
      <c r="L423" s="147"/>
      <c r="M423" s="147"/>
      <c r="N423" s="147"/>
      <c r="O423" s="147"/>
      <c r="P423" s="147"/>
      <c r="Q423" s="142"/>
      <c r="R423" s="142"/>
      <c r="S423" s="142"/>
      <c r="T423" s="142"/>
      <c r="U423" s="142"/>
      <c r="V423" s="142"/>
      <c r="W423" s="142"/>
      <c r="X423" s="142"/>
      <c r="Y423" s="142"/>
      <c r="Z423" s="142"/>
    </row>
    <row r="424">
      <c r="A424" s="142"/>
      <c r="B424" s="142"/>
      <c r="C424" s="143"/>
      <c r="D424" s="143"/>
      <c r="E424" s="144"/>
      <c r="F424" s="142"/>
      <c r="G424" s="147"/>
      <c r="H424" s="147"/>
      <c r="I424" s="147"/>
      <c r="J424" s="147"/>
      <c r="K424" s="147"/>
      <c r="L424" s="147"/>
      <c r="M424" s="147"/>
      <c r="N424" s="147"/>
      <c r="O424" s="147"/>
      <c r="P424" s="147"/>
      <c r="Q424" s="142"/>
      <c r="R424" s="142"/>
      <c r="S424" s="142"/>
      <c r="T424" s="142"/>
      <c r="U424" s="142"/>
      <c r="V424" s="142"/>
      <c r="W424" s="142"/>
      <c r="X424" s="142"/>
      <c r="Y424" s="142"/>
      <c r="Z424" s="142"/>
    </row>
    <row r="425">
      <c r="A425" s="142"/>
      <c r="B425" s="142"/>
      <c r="C425" s="143"/>
      <c r="D425" s="143"/>
      <c r="E425" s="144"/>
      <c r="F425" s="142"/>
      <c r="G425" s="147"/>
      <c r="H425" s="147"/>
      <c r="I425" s="147"/>
      <c r="J425" s="147"/>
      <c r="K425" s="147"/>
      <c r="L425" s="147"/>
      <c r="M425" s="147"/>
      <c r="N425" s="147"/>
      <c r="O425" s="147"/>
      <c r="P425" s="147"/>
      <c r="Q425" s="142"/>
      <c r="R425" s="142"/>
      <c r="S425" s="142"/>
      <c r="T425" s="142"/>
      <c r="U425" s="142"/>
      <c r="V425" s="142"/>
      <c r="W425" s="142"/>
      <c r="X425" s="142"/>
      <c r="Y425" s="142"/>
      <c r="Z425" s="142"/>
    </row>
    <row r="426">
      <c r="A426" s="142"/>
      <c r="B426" s="142"/>
      <c r="C426" s="143"/>
      <c r="D426" s="143"/>
      <c r="E426" s="144"/>
      <c r="F426" s="142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2"/>
      <c r="R426" s="142"/>
      <c r="S426" s="142"/>
      <c r="T426" s="142"/>
      <c r="U426" s="142"/>
      <c r="V426" s="142"/>
      <c r="W426" s="142"/>
      <c r="X426" s="142"/>
      <c r="Y426" s="142"/>
      <c r="Z426" s="142"/>
    </row>
    <row r="427">
      <c r="A427" s="142"/>
      <c r="B427" s="142"/>
      <c r="C427" s="143"/>
      <c r="D427" s="143"/>
      <c r="E427" s="144"/>
      <c r="F427" s="142"/>
      <c r="G427" s="147"/>
      <c r="H427" s="147"/>
      <c r="I427" s="147"/>
      <c r="J427" s="147"/>
      <c r="K427" s="147"/>
      <c r="L427" s="147"/>
      <c r="M427" s="147"/>
      <c r="N427" s="147"/>
      <c r="O427" s="147"/>
      <c r="P427" s="147"/>
      <c r="Q427" s="142"/>
      <c r="R427" s="142"/>
      <c r="S427" s="142"/>
      <c r="T427" s="142"/>
      <c r="U427" s="142"/>
      <c r="V427" s="142"/>
      <c r="W427" s="142"/>
      <c r="X427" s="142"/>
      <c r="Y427" s="142"/>
      <c r="Z427" s="142"/>
    </row>
    <row r="428">
      <c r="A428" s="142"/>
      <c r="B428" s="142"/>
      <c r="C428" s="143"/>
      <c r="D428" s="143"/>
      <c r="E428" s="144"/>
      <c r="F428" s="142"/>
      <c r="G428" s="147"/>
      <c r="H428" s="147"/>
      <c r="I428" s="147"/>
      <c r="J428" s="147"/>
      <c r="K428" s="147"/>
      <c r="L428" s="147"/>
      <c r="M428" s="147"/>
      <c r="N428" s="147"/>
      <c r="O428" s="147"/>
      <c r="P428" s="147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</row>
    <row r="429">
      <c r="A429" s="142"/>
      <c r="B429" s="142"/>
      <c r="C429" s="143"/>
      <c r="D429" s="143"/>
      <c r="E429" s="144"/>
      <c r="F429" s="142"/>
      <c r="G429" s="147"/>
      <c r="H429" s="147"/>
      <c r="I429" s="147"/>
      <c r="J429" s="147"/>
      <c r="K429" s="147"/>
      <c r="L429" s="147"/>
      <c r="M429" s="147"/>
      <c r="N429" s="147"/>
      <c r="O429" s="147"/>
      <c r="P429" s="147"/>
      <c r="Q429" s="142"/>
      <c r="R429" s="142"/>
      <c r="S429" s="142"/>
      <c r="T429" s="142"/>
      <c r="U429" s="142"/>
      <c r="V429" s="142"/>
      <c r="W429" s="142"/>
      <c r="X429" s="142"/>
      <c r="Y429" s="142"/>
      <c r="Z429" s="142"/>
    </row>
    <row r="430">
      <c r="A430" s="142"/>
      <c r="B430" s="142"/>
      <c r="C430" s="143"/>
      <c r="D430" s="143"/>
      <c r="E430" s="144"/>
      <c r="F430" s="142"/>
      <c r="G430" s="147"/>
      <c r="H430" s="147"/>
      <c r="I430" s="147"/>
      <c r="J430" s="147"/>
      <c r="K430" s="147"/>
      <c r="L430" s="147"/>
      <c r="M430" s="147"/>
      <c r="N430" s="147"/>
      <c r="O430" s="147"/>
      <c r="P430" s="147"/>
      <c r="Q430" s="142"/>
      <c r="R430" s="142"/>
      <c r="S430" s="142"/>
      <c r="T430" s="142"/>
      <c r="U430" s="142"/>
      <c r="V430" s="142"/>
      <c r="W430" s="142"/>
      <c r="X430" s="142"/>
      <c r="Y430" s="142"/>
      <c r="Z430" s="142"/>
    </row>
    <row r="431">
      <c r="A431" s="142"/>
      <c r="B431" s="142"/>
      <c r="C431" s="143"/>
      <c r="D431" s="143"/>
      <c r="E431" s="144"/>
      <c r="F431" s="142"/>
      <c r="G431" s="147"/>
      <c r="H431" s="147"/>
      <c r="I431" s="147"/>
      <c r="J431" s="147"/>
      <c r="K431" s="147"/>
      <c r="L431" s="147"/>
      <c r="M431" s="147"/>
      <c r="N431" s="147"/>
      <c r="O431" s="147"/>
      <c r="P431" s="147"/>
      <c r="Q431" s="142"/>
      <c r="R431" s="142"/>
      <c r="S431" s="142"/>
      <c r="T431" s="142"/>
      <c r="U431" s="142"/>
      <c r="V431" s="142"/>
      <c r="W431" s="142"/>
      <c r="X431" s="142"/>
      <c r="Y431" s="142"/>
      <c r="Z431" s="142"/>
    </row>
    <row r="432">
      <c r="A432" s="142"/>
      <c r="B432" s="142"/>
      <c r="C432" s="143"/>
      <c r="D432" s="143"/>
      <c r="E432" s="144"/>
      <c r="F432" s="142"/>
      <c r="G432" s="147"/>
      <c r="H432" s="147"/>
      <c r="I432" s="147"/>
      <c r="J432" s="147"/>
      <c r="K432" s="147"/>
      <c r="L432" s="147"/>
      <c r="M432" s="147"/>
      <c r="N432" s="147"/>
      <c r="O432" s="147"/>
      <c r="P432" s="147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</row>
    <row r="433">
      <c r="A433" s="142"/>
      <c r="B433" s="142"/>
      <c r="C433" s="143"/>
      <c r="D433" s="143"/>
      <c r="E433" s="144"/>
      <c r="F433" s="142"/>
      <c r="G433" s="147"/>
      <c r="H433" s="147"/>
      <c r="I433" s="147"/>
      <c r="J433" s="147"/>
      <c r="K433" s="147"/>
      <c r="L433" s="147"/>
      <c r="M433" s="147"/>
      <c r="N433" s="147"/>
      <c r="O433" s="147"/>
      <c r="P433" s="147"/>
      <c r="Q433" s="142"/>
      <c r="R433" s="142"/>
      <c r="S433" s="142"/>
      <c r="T433" s="142"/>
      <c r="U433" s="142"/>
      <c r="V433" s="142"/>
      <c r="W433" s="142"/>
      <c r="X433" s="142"/>
      <c r="Y433" s="142"/>
      <c r="Z433" s="142"/>
    </row>
    <row r="434">
      <c r="A434" s="142"/>
      <c r="B434" s="142"/>
      <c r="C434" s="143"/>
      <c r="D434" s="143"/>
      <c r="E434" s="144"/>
      <c r="F434" s="142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42"/>
      <c r="R434" s="142"/>
      <c r="S434" s="142"/>
      <c r="T434" s="142"/>
      <c r="U434" s="142"/>
      <c r="V434" s="142"/>
      <c r="W434" s="142"/>
      <c r="X434" s="142"/>
      <c r="Y434" s="142"/>
      <c r="Z434" s="142"/>
    </row>
    <row r="435">
      <c r="A435" s="142"/>
      <c r="B435" s="142"/>
      <c r="C435" s="143"/>
      <c r="D435" s="143"/>
      <c r="E435" s="144"/>
      <c r="F435" s="142"/>
      <c r="G435" s="147"/>
      <c r="H435" s="147"/>
      <c r="I435" s="147"/>
      <c r="J435" s="147"/>
      <c r="K435" s="147"/>
      <c r="L435" s="147"/>
      <c r="M435" s="147"/>
      <c r="N435" s="147"/>
      <c r="O435" s="147"/>
      <c r="P435" s="147"/>
      <c r="Q435" s="142"/>
      <c r="R435" s="142"/>
      <c r="S435" s="142"/>
      <c r="T435" s="142"/>
      <c r="U435" s="142"/>
      <c r="V435" s="142"/>
      <c r="W435" s="142"/>
      <c r="X435" s="142"/>
      <c r="Y435" s="142"/>
      <c r="Z435" s="142"/>
    </row>
    <row r="436">
      <c r="A436" s="142"/>
      <c r="B436" s="142"/>
      <c r="C436" s="143"/>
      <c r="D436" s="143"/>
      <c r="E436" s="144"/>
      <c r="F436" s="142"/>
      <c r="G436" s="147"/>
      <c r="H436" s="147"/>
      <c r="I436" s="147"/>
      <c r="J436" s="147"/>
      <c r="K436" s="147"/>
      <c r="L436" s="147"/>
      <c r="M436" s="147"/>
      <c r="N436" s="147"/>
      <c r="O436" s="147"/>
      <c r="P436" s="147"/>
      <c r="Q436" s="142"/>
      <c r="R436" s="142"/>
      <c r="S436" s="142"/>
      <c r="T436" s="142"/>
      <c r="U436" s="142"/>
      <c r="V436" s="142"/>
      <c r="W436" s="142"/>
      <c r="X436" s="142"/>
      <c r="Y436" s="142"/>
      <c r="Z436" s="142"/>
    </row>
    <row r="437">
      <c r="A437" s="142"/>
      <c r="B437" s="142"/>
      <c r="C437" s="143"/>
      <c r="D437" s="143"/>
      <c r="E437" s="144"/>
      <c r="F437" s="142"/>
      <c r="G437" s="147"/>
      <c r="H437" s="147"/>
      <c r="I437" s="147"/>
      <c r="J437" s="147"/>
      <c r="K437" s="147"/>
      <c r="L437" s="147"/>
      <c r="M437" s="147"/>
      <c r="N437" s="147"/>
      <c r="O437" s="147"/>
      <c r="P437" s="147"/>
      <c r="Q437" s="142"/>
      <c r="R437" s="142"/>
      <c r="S437" s="142"/>
      <c r="T437" s="142"/>
      <c r="U437" s="142"/>
      <c r="V437" s="142"/>
      <c r="W437" s="142"/>
      <c r="X437" s="142"/>
      <c r="Y437" s="142"/>
      <c r="Z437" s="142"/>
    </row>
    <row r="438">
      <c r="A438" s="142"/>
      <c r="B438" s="142"/>
      <c r="C438" s="143"/>
      <c r="D438" s="143"/>
      <c r="E438" s="144"/>
      <c r="F438" s="142"/>
      <c r="G438" s="147"/>
      <c r="H438" s="147"/>
      <c r="I438" s="147"/>
      <c r="J438" s="147"/>
      <c r="K438" s="147"/>
      <c r="L438" s="147"/>
      <c r="M438" s="147"/>
      <c r="N438" s="147"/>
      <c r="O438" s="147"/>
      <c r="P438" s="147"/>
      <c r="Q438" s="142"/>
      <c r="R438" s="142"/>
      <c r="S438" s="142"/>
      <c r="T438" s="142"/>
      <c r="U438" s="142"/>
      <c r="V438" s="142"/>
      <c r="W438" s="142"/>
      <c r="X438" s="142"/>
      <c r="Y438" s="142"/>
      <c r="Z438" s="142"/>
    </row>
    <row r="439">
      <c r="A439" s="142"/>
      <c r="B439" s="142"/>
      <c r="C439" s="143"/>
      <c r="D439" s="143"/>
      <c r="E439" s="144"/>
      <c r="F439" s="142"/>
      <c r="G439" s="147"/>
      <c r="H439" s="147"/>
      <c r="I439" s="147"/>
      <c r="J439" s="147"/>
      <c r="K439" s="147"/>
      <c r="L439" s="147"/>
      <c r="M439" s="147"/>
      <c r="N439" s="147"/>
      <c r="O439" s="147"/>
      <c r="P439" s="147"/>
      <c r="Q439" s="142"/>
      <c r="R439" s="142"/>
      <c r="S439" s="142"/>
      <c r="T439" s="142"/>
      <c r="U439" s="142"/>
      <c r="V439" s="142"/>
      <c r="W439" s="142"/>
      <c r="X439" s="142"/>
      <c r="Y439" s="142"/>
      <c r="Z439" s="142"/>
    </row>
    <row r="440">
      <c r="A440" s="142"/>
      <c r="B440" s="142"/>
      <c r="C440" s="143"/>
      <c r="D440" s="143"/>
      <c r="E440" s="144"/>
      <c r="F440" s="142"/>
      <c r="G440" s="147"/>
      <c r="H440" s="147"/>
      <c r="I440" s="147"/>
      <c r="J440" s="147"/>
      <c r="K440" s="147"/>
      <c r="L440" s="147"/>
      <c r="M440" s="147"/>
      <c r="N440" s="147"/>
      <c r="O440" s="147"/>
      <c r="P440" s="147"/>
      <c r="Q440" s="142"/>
      <c r="R440" s="142"/>
      <c r="S440" s="142"/>
      <c r="T440" s="142"/>
      <c r="U440" s="142"/>
      <c r="V440" s="142"/>
      <c r="W440" s="142"/>
      <c r="X440" s="142"/>
      <c r="Y440" s="142"/>
      <c r="Z440" s="142"/>
    </row>
    <row r="441">
      <c r="A441" s="142"/>
      <c r="B441" s="142"/>
      <c r="C441" s="143"/>
      <c r="D441" s="143"/>
      <c r="E441" s="144"/>
      <c r="F441" s="142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2"/>
      <c r="R441" s="142"/>
      <c r="S441" s="142"/>
      <c r="T441" s="142"/>
      <c r="U441" s="142"/>
      <c r="V441" s="142"/>
      <c r="W441" s="142"/>
      <c r="X441" s="142"/>
      <c r="Y441" s="142"/>
      <c r="Z441" s="142"/>
    </row>
    <row r="442">
      <c r="A442" s="142"/>
      <c r="B442" s="142"/>
      <c r="C442" s="143"/>
      <c r="D442" s="143"/>
      <c r="E442" s="144"/>
      <c r="F442" s="142"/>
      <c r="G442" s="147"/>
      <c r="H442" s="147"/>
      <c r="I442" s="147"/>
      <c r="J442" s="147"/>
      <c r="K442" s="147"/>
      <c r="L442" s="147"/>
      <c r="M442" s="147"/>
      <c r="N442" s="147"/>
      <c r="O442" s="147"/>
      <c r="P442" s="147"/>
      <c r="Q442" s="142"/>
      <c r="R442" s="142"/>
      <c r="S442" s="142"/>
      <c r="T442" s="142"/>
      <c r="U442" s="142"/>
      <c r="V442" s="142"/>
      <c r="W442" s="142"/>
      <c r="X442" s="142"/>
      <c r="Y442" s="142"/>
      <c r="Z442" s="142"/>
    </row>
    <row r="443">
      <c r="A443" s="142"/>
      <c r="B443" s="142"/>
      <c r="C443" s="143"/>
      <c r="D443" s="143"/>
      <c r="E443" s="144"/>
      <c r="F443" s="142"/>
      <c r="G443" s="147"/>
      <c r="H443" s="147"/>
      <c r="I443" s="147"/>
      <c r="J443" s="147"/>
      <c r="K443" s="147"/>
      <c r="L443" s="147"/>
      <c r="M443" s="147"/>
      <c r="N443" s="147"/>
      <c r="O443" s="147"/>
      <c r="P443" s="147"/>
      <c r="Q443" s="142"/>
      <c r="R443" s="142"/>
      <c r="S443" s="142"/>
      <c r="T443" s="142"/>
      <c r="U443" s="142"/>
      <c r="V443" s="142"/>
      <c r="W443" s="142"/>
      <c r="X443" s="142"/>
      <c r="Y443" s="142"/>
      <c r="Z443" s="142"/>
    </row>
    <row r="444">
      <c r="A444" s="142"/>
      <c r="B444" s="142"/>
      <c r="C444" s="143"/>
      <c r="D444" s="143"/>
      <c r="E444" s="144"/>
      <c r="F444" s="142"/>
      <c r="G444" s="147"/>
      <c r="H444" s="147"/>
      <c r="I444" s="147"/>
      <c r="J444" s="147"/>
      <c r="K444" s="147"/>
      <c r="L444" s="147"/>
      <c r="M444" s="147"/>
      <c r="N444" s="147"/>
      <c r="O444" s="147"/>
      <c r="P444" s="147"/>
      <c r="Q444" s="142"/>
      <c r="R444" s="142"/>
      <c r="S444" s="142"/>
      <c r="T444" s="142"/>
      <c r="U444" s="142"/>
      <c r="V444" s="142"/>
      <c r="W444" s="142"/>
      <c r="X444" s="142"/>
      <c r="Y444" s="142"/>
      <c r="Z444" s="142"/>
    </row>
    <row r="445">
      <c r="A445" s="142"/>
      <c r="B445" s="142"/>
      <c r="C445" s="143"/>
      <c r="D445" s="143"/>
      <c r="E445" s="144"/>
      <c r="F445" s="142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2"/>
      <c r="R445" s="142"/>
      <c r="S445" s="142"/>
      <c r="T445" s="142"/>
      <c r="U445" s="142"/>
      <c r="V445" s="142"/>
      <c r="W445" s="142"/>
      <c r="X445" s="142"/>
      <c r="Y445" s="142"/>
      <c r="Z445" s="142"/>
    </row>
    <row r="446">
      <c r="A446" s="142"/>
      <c r="B446" s="142"/>
      <c r="C446" s="143"/>
      <c r="D446" s="143"/>
      <c r="E446" s="144"/>
      <c r="F446" s="142"/>
      <c r="G446" s="147"/>
      <c r="H446" s="147"/>
      <c r="I446" s="147"/>
      <c r="J446" s="147"/>
      <c r="K446" s="147"/>
      <c r="L446" s="147"/>
      <c r="M446" s="147"/>
      <c r="N446" s="147"/>
      <c r="O446" s="147"/>
      <c r="P446" s="147"/>
      <c r="Q446" s="142"/>
      <c r="R446" s="142"/>
      <c r="S446" s="142"/>
      <c r="T446" s="142"/>
      <c r="U446" s="142"/>
      <c r="V446" s="142"/>
      <c r="W446" s="142"/>
      <c r="X446" s="142"/>
      <c r="Y446" s="142"/>
      <c r="Z446" s="142"/>
    </row>
    <row r="447">
      <c r="A447" s="142"/>
      <c r="B447" s="142"/>
      <c r="C447" s="143"/>
      <c r="D447" s="143"/>
      <c r="E447" s="144"/>
      <c r="F447" s="142"/>
      <c r="G447" s="147"/>
      <c r="H447" s="147"/>
      <c r="I447" s="147"/>
      <c r="J447" s="147"/>
      <c r="K447" s="147"/>
      <c r="L447" s="147"/>
      <c r="M447" s="147"/>
      <c r="N447" s="147"/>
      <c r="O447" s="147"/>
      <c r="P447" s="147"/>
      <c r="Q447" s="142"/>
      <c r="R447" s="142"/>
      <c r="S447" s="142"/>
      <c r="T447" s="142"/>
      <c r="U447" s="142"/>
      <c r="V447" s="142"/>
      <c r="W447" s="142"/>
      <c r="X447" s="142"/>
      <c r="Y447" s="142"/>
      <c r="Z447" s="142"/>
    </row>
    <row r="448">
      <c r="A448" s="142"/>
      <c r="B448" s="142"/>
      <c r="C448" s="143"/>
      <c r="D448" s="143"/>
      <c r="E448" s="144"/>
      <c r="F448" s="142"/>
      <c r="G448" s="147"/>
      <c r="H448" s="147"/>
      <c r="I448" s="147"/>
      <c r="J448" s="147"/>
      <c r="K448" s="147"/>
      <c r="L448" s="147"/>
      <c r="M448" s="147"/>
      <c r="N448" s="147"/>
      <c r="O448" s="147"/>
      <c r="P448" s="147"/>
      <c r="Q448" s="142"/>
      <c r="R448" s="142"/>
      <c r="S448" s="142"/>
      <c r="T448" s="142"/>
      <c r="U448" s="142"/>
      <c r="V448" s="142"/>
      <c r="W448" s="142"/>
      <c r="X448" s="142"/>
      <c r="Y448" s="142"/>
      <c r="Z448" s="142"/>
    </row>
    <row r="449">
      <c r="A449" s="142"/>
      <c r="B449" s="142"/>
      <c r="C449" s="143"/>
      <c r="D449" s="143"/>
      <c r="E449" s="144"/>
      <c r="F449" s="142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2"/>
      <c r="R449" s="142"/>
      <c r="S449" s="142"/>
      <c r="T449" s="142"/>
      <c r="U449" s="142"/>
      <c r="V449" s="142"/>
      <c r="W449" s="142"/>
      <c r="X449" s="142"/>
      <c r="Y449" s="142"/>
      <c r="Z449" s="142"/>
    </row>
    <row r="450">
      <c r="A450" s="142"/>
      <c r="B450" s="142"/>
      <c r="C450" s="143"/>
      <c r="D450" s="143"/>
      <c r="E450" s="144"/>
      <c r="F450" s="142"/>
      <c r="G450" s="147"/>
      <c r="H450" s="147"/>
      <c r="I450" s="147"/>
      <c r="J450" s="147"/>
      <c r="K450" s="147"/>
      <c r="L450" s="147"/>
      <c r="M450" s="147"/>
      <c r="N450" s="147"/>
      <c r="O450" s="147"/>
      <c r="P450" s="147"/>
      <c r="Q450" s="142"/>
      <c r="R450" s="142"/>
      <c r="S450" s="142"/>
      <c r="T450" s="142"/>
      <c r="U450" s="142"/>
      <c r="V450" s="142"/>
      <c r="W450" s="142"/>
      <c r="X450" s="142"/>
      <c r="Y450" s="142"/>
      <c r="Z450" s="142"/>
    </row>
    <row r="451">
      <c r="A451" s="142"/>
      <c r="B451" s="142"/>
      <c r="C451" s="143"/>
      <c r="D451" s="143"/>
      <c r="E451" s="144"/>
      <c r="F451" s="142"/>
      <c r="G451" s="147"/>
      <c r="H451" s="147"/>
      <c r="I451" s="147"/>
      <c r="J451" s="147"/>
      <c r="K451" s="147"/>
      <c r="L451" s="147"/>
      <c r="M451" s="147"/>
      <c r="N451" s="147"/>
      <c r="O451" s="147"/>
      <c r="P451" s="147"/>
      <c r="Q451" s="142"/>
      <c r="R451" s="142"/>
      <c r="S451" s="142"/>
      <c r="T451" s="142"/>
      <c r="U451" s="142"/>
      <c r="V451" s="142"/>
      <c r="W451" s="142"/>
      <c r="X451" s="142"/>
      <c r="Y451" s="142"/>
      <c r="Z451" s="142"/>
    </row>
    <row r="452">
      <c r="A452" s="142"/>
      <c r="B452" s="142"/>
      <c r="C452" s="143"/>
      <c r="D452" s="143"/>
      <c r="E452" s="144"/>
      <c r="F452" s="142"/>
      <c r="G452" s="147"/>
      <c r="H452" s="147"/>
      <c r="I452" s="147"/>
      <c r="J452" s="147"/>
      <c r="K452" s="147"/>
      <c r="L452" s="147"/>
      <c r="M452" s="147"/>
      <c r="N452" s="147"/>
      <c r="O452" s="147"/>
      <c r="P452" s="147"/>
      <c r="Q452" s="142"/>
      <c r="R452" s="142"/>
      <c r="S452" s="142"/>
      <c r="T452" s="142"/>
      <c r="U452" s="142"/>
      <c r="V452" s="142"/>
      <c r="W452" s="142"/>
      <c r="X452" s="142"/>
      <c r="Y452" s="142"/>
      <c r="Z452" s="142"/>
    </row>
    <row r="453">
      <c r="A453" s="142"/>
      <c r="B453" s="142"/>
      <c r="C453" s="143"/>
      <c r="D453" s="143"/>
      <c r="E453" s="144"/>
      <c r="F453" s="142"/>
      <c r="G453" s="147"/>
      <c r="H453" s="147"/>
      <c r="I453" s="147"/>
      <c r="J453" s="147"/>
      <c r="K453" s="147"/>
      <c r="L453" s="147"/>
      <c r="M453" s="147"/>
      <c r="N453" s="147"/>
      <c r="O453" s="147"/>
      <c r="P453" s="147"/>
      <c r="Q453" s="142"/>
      <c r="R453" s="142"/>
      <c r="S453" s="142"/>
      <c r="T453" s="142"/>
      <c r="U453" s="142"/>
      <c r="V453" s="142"/>
      <c r="W453" s="142"/>
      <c r="X453" s="142"/>
      <c r="Y453" s="142"/>
      <c r="Z453" s="142"/>
    </row>
    <row r="454">
      <c r="A454" s="142"/>
      <c r="B454" s="142"/>
      <c r="C454" s="143"/>
      <c r="D454" s="143"/>
      <c r="E454" s="144"/>
      <c r="F454" s="142"/>
      <c r="G454" s="147"/>
      <c r="H454" s="147"/>
      <c r="I454" s="147"/>
      <c r="J454" s="147"/>
      <c r="K454" s="147"/>
      <c r="L454" s="147"/>
      <c r="M454" s="147"/>
      <c r="N454" s="147"/>
      <c r="O454" s="147"/>
      <c r="P454" s="147"/>
      <c r="Q454" s="142"/>
      <c r="R454" s="142"/>
      <c r="S454" s="142"/>
      <c r="T454" s="142"/>
      <c r="U454" s="142"/>
      <c r="V454" s="142"/>
      <c r="W454" s="142"/>
      <c r="X454" s="142"/>
      <c r="Y454" s="142"/>
      <c r="Z454" s="142"/>
    </row>
    <row r="455">
      <c r="A455" s="142"/>
      <c r="B455" s="142"/>
      <c r="C455" s="143"/>
      <c r="D455" s="143"/>
      <c r="E455" s="144"/>
      <c r="F455" s="142"/>
      <c r="G455" s="147"/>
      <c r="H455" s="147"/>
      <c r="I455" s="147"/>
      <c r="J455" s="147"/>
      <c r="K455" s="147"/>
      <c r="L455" s="147"/>
      <c r="M455" s="147"/>
      <c r="N455" s="147"/>
      <c r="O455" s="147"/>
      <c r="P455" s="147"/>
      <c r="Q455" s="142"/>
      <c r="R455" s="142"/>
      <c r="S455" s="142"/>
      <c r="T455" s="142"/>
      <c r="U455" s="142"/>
      <c r="V455" s="142"/>
      <c r="W455" s="142"/>
      <c r="X455" s="142"/>
      <c r="Y455" s="142"/>
      <c r="Z455" s="142"/>
    </row>
    <row r="456">
      <c r="A456" s="142"/>
      <c r="B456" s="142"/>
      <c r="C456" s="143"/>
      <c r="D456" s="143"/>
      <c r="E456" s="144"/>
      <c r="F456" s="142"/>
      <c r="G456" s="147"/>
      <c r="H456" s="147"/>
      <c r="I456" s="147"/>
      <c r="J456" s="147"/>
      <c r="K456" s="147"/>
      <c r="L456" s="147"/>
      <c r="M456" s="147"/>
      <c r="N456" s="147"/>
      <c r="O456" s="147"/>
      <c r="P456" s="147"/>
      <c r="Q456" s="142"/>
      <c r="R456" s="142"/>
      <c r="S456" s="142"/>
      <c r="T456" s="142"/>
      <c r="U456" s="142"/>
      <c r="V456" s="142"/>
      <c r="W456" s="142"/>
      <c r="X456" s="142"/>
      <c r="Y456" s="142"/>
      <c r="Z456" s="142"/>
    </row>
    <row r="457">
      <c r="A457" s="142"/>
      <c r="B457" s="142"/>
      <c r="C457" s="143"/>
      <c r="D457" s="143"/>
      <c r="E457" s="144"/>
      <c r="F457" s="142"/>
      <c r="G457" s="147"/>
      <c r="H457" s="147"/>
      <c r="I457" s="147"/>
      <c r="J457" s="147"/>
      <c r="K457" s="147"/>
      <c r="L457" s="147"/>
      <c r="M457" s="147"/>
      <c r="N457" s="147"/>
      <c r="O457" s="147"/>
      <c r="P457" s="147"/>
      <c r="Q457" s="142"/>
      <c r="R457" s="142"/>
      <c r="S457" s="142"/>
      <c r="T457" s="142"/>
      <c r="U457" s="142"/>
      <c r="V457" s="142"/>
      <c r="W457" s="142"/>
      <c r="X457" s="142"/>
      <c r="Y457" s="142"/>
      <c r="Z457" s="142"/>
    </row>
    <row r="458">
      <c r="A458" s="142"/>
      <c r="B458" s="142"/>
      <c r="C458" s="143"/>
      <c r="D458" s="143"/>
      <c r="E458" s="144"/>
      <c r="F458" s="142"/>
      <c r="G458" s="147"/>
      <c r="H458" s="147"/>
      <c r="I458" s="147"/>
      <c r="J458" s="147"/>
      <c r="K458" s="147"/>
      <c r="L458" s="147"/>
      <c r="M458" s="147"/>
      <c r="N458" s="147"/>
      <c r="O458" s="147"/>
      <c r="P458" s="147"/>
      <c r="Q458" s="142"/>
      <c r="R458" s="142"/>
      <c r="S458" s="142"/>
      <c r="T458" s="142"/>
      <c r="U458" s="142"/>
      <c r="V458" s="142"/>
      <c r="W458" s="142"/>
      <c r="X458" s="142"/>
      <c r="Y458" s="142"/>
      <c r="Z458" s="142"/>
    </row>
    <row r="459">
      <c r="A459" s="142"/>
      <c r="B459" s="142"/>
      <c r="C459" s="143"/>
      <c r="D459" s="143"/>
      <c r="E459" s="144"/>
      <c r="F459" s="142"/>
      <c r="G459" s="147"/>
      <c r="H459" s="147"/>
      <c r="I459" s="147"/>
      <c r="J459" s="147"/>
      <c r="K459" s="147"/>
      <c r="L459" s="147"/>
      <c r="M459" s="147"/>
      <c r="N459" s="147"/>
      <c r="O459" s="147"/>
      <c r="P459" s="147"/>
      <c r="Q459" s="142"/>
      <c r="R459" s="142"/>
      <c r="S459" s="142"/>
      <c r="T459" s="142"/>
      <c r="U459" s="142"/>
      <c r="V459" s="142"/>
      <c r="W459" s="142"/>
      <c r="X459" s="142"/>
      <c r="Y459" s="142"/>
      <c r="Z459" s="142"/>
    </row>
    <row r="460">
      <c r="A460" s="142"/>
      <c r="B460" s="142"/>
      <c r="C460" s="143"/>
      <c r="D460" s="143"/>
      <c r="E460" s="144"/>
      <c r="F460" s="142"/>
      <c r="G460" s="147"/>
      <c r="H460" s="147"/>
      <c r="I460" s="147"/>
      <c r="J460" s="147"/>
      <c r="K460" s="147"/>
      <c r="L460" s="147"/>
      <c r="M460" s="147"/>
      <c r="N460" s="147"/>
      <c r="O460" s="147"/>
      <c r="P460" s="147"/>
      <c r="Q460" s="142"/>
      <c r="R460" s="142"/>
      <c r="S460" s="142"/>
      <c r="T460" s="142"/>
      <c r="U460" s="142"/>
      <c r="V460" s="142"/>
      <c r="W460" s="142"/>
      <c r="X460" s="142"/>
      <c r="Y460" s="142"/>
      <c r="Z460" s="142"/>
    </row>
    <row r="461">
      <c r="A461" s="142"/>
      <c r="B461" s="142"/>
      <c r="C461" s="143"/>
      <c r="D461" s="143"/>
      <c r="E461" s="144"/>
      <c r="F461" s="142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2"/>
      <c r="R461" s="142"/>
      <c r="S461" s="142"/>
      <c r="T461" s="142"/>
      <c r="U461" s="142"/>
      <c r="V461" s="142"/>
      <c r="W461" s="142"/>
      <c r="X461" s="142"/>
      <c r="Y461" s="142"/>
      <c r="Z461" s="142"/>
    </row>
    <row r="462">
      <c r="A462" s="142"/>
      <c r="B462" s="142"/>
      <c r="C462" s="143"/>
      <c r="D462" s="143"/>
      <c r="E462" s="144"/>
      <c r="F462" s="142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42"/>
      <c r="R462" s="142"/>
      <c r="S462" s="142"/>
      <c r="T462" s="142"/>
      <c r="U462" s="142"/>
      <c r="V462" s="142"/>
      <c r="W462" s="142"/>
      <c r="X462" s="142"/>
      <c r="Y462" s="142"/>
      <c r="Z462" s="142"/>
    </row>
    <row r="463">
      <c r="A463" s="142"/>
      <c r="B463" s="142"/>
      <c r="C463" s="143"/>
      <c r="D463" s="143"/>
      <c r="E463" s="144"/>
      <c r="F463" s="142"/>
      <c r="G463" s="147"/>
      <c r="H463" s="147"/>
      <c r="I463" s="147"/>
      <c r="J463" s="147"/>
      <c r="K463" s="147"/>
      <c r="L463" s="147"/>
      <c r="M463" s="147"/>
      <c r="N463" s="147"/>
      <c r="O463" s="147"/>
      <c r="P463" s="147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</row>
    <row r="464">
      <c r="A464" s="142"/>
      <c r="B464" s="142"/>
      <c r="C464" s="143"/>
      <c r="D464" s="143"/>
      <c r="E464" s="144"/>
      <c r="F464" s="142"/>
      <c r="G464" s="147"/>
      <c r="H464" s="147"/>
      <c r="I464" s="147"/>
      <c r="J464" s="147"/>
      <c r="K464" s="147"/>
      <c r="L464" s="147"/>
      <c r="M464" s="147"/>
      <c r="N464" s="147"/>
      <c r="O464" s="147"/>
      <c r="P464" s="147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</row>
    <row r="465">
      <c r="A465" s="142"/>
      <c r="B465" s="142"/>
      <c r="C465" s="143"/>
      <c r="D465" s="143"/>
      <c r="E465" s="144"/>
      <c r="F465" s="142"/>
      <c r="G465" s="147"/>
      <c r="H465" s="147"/>
      <c r="I465" s="147"/>
      <c r="J465" s="147"/>
      <c r="K465" s="147"/>
      <c r="L465" s="147"/>
      <c r="M465" s="147"/>
      <c r="N465" s="147"/>
      <c r="O465" s="147"/>
      <c r="P465" s="147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</row>
    <row r="466">
      <c r="A466" s="142"/>
      <c r="B466" s="142"/>
      <c r="C466" s="143"/>
      <c r="D466" s="143"/>
      <c r="E466" s="144"/>
      <c r="F466" s="142"/>
      <c r="G466" s="147"/>
      <c r="H466" s="147"/>
      <c r="I466" s="147"/>
      <c r="J466" s="147"/>
      <c r="K466" s="147"/>
      <c r="L466" s="147"/>
      <c r="M466" s="147"/>
      <c r="N466" s="147"/>
      <c r="O466" s="147"/>
      <c r="P466" s="147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</row>
    <row r="467">
      <c r="A467" s="142"/>
      <c r="B467" s="142"/>
      <c r="C467" s="143"/>
      <c r="D467" s="143"/>
      <c r="E467" s="144"/>
      <c r="F467" s="142"/>
      <c r="G467" s="147"/>
      <c r="H467" s="147"/>
      <c r="I467" s="147"/>
      <c r="J467" s="147"/>
      <c r="K467" s="147"/>
      <c r="L467" s="147"/>
      <c r="M467" s="147"/>
      <c r="N467" s="147"/>
      <c r="O467" s="147"/>
      <c r="P467" s="147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</row>
    <row r="468">
      <c r="A468" s="142"/>
      <c r="B468" s="142"/>
      <c r="C468" s="143"/>
      <c r="D468" s="143"/>
      <c r="E468" s="144"/>
      <c r="F468" s="142"/>
      <c r="G468" s="147"/>
      <c r="H468" s="147"/>
      <c r="I468" s="147"/>
      <c r="J468" s="147"/>
      <c r="K468" s="147"/>
      <c r="L468" s="147"/>
      <c r="M468" s="147"/>
      <c r="N468" s="147"/>
      <c r="O468" s="147"/>
      <c r="P468" s="147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</row>
    <row r="469">
      <c r="A469" s="142"/>
      <c r="B469" s="142"/>
      <c r="C469" s="143"/>
      <c r="D469" s="143"/>
      <c r="E469" s="144"/>
      <c r="F469" s="142"/>
      <c r="G469" s="147"/>
      <c r="H469" s="147"/>
      <c r="I469" s="147"/>
      <c r="J469" s="147"/>
      <c r="K469" s="147"/>
      <c r="L469" s="147"/>
      <c r="M469" s="147"/>
      <c r="N469" s="147"/>
      <c r="O469" s="147"/>
      <c r="P469" s="147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</row>
    <row r="470">
      <c r="A470" s="142"/>
      <c r="B470" s="142"/>
      <c r="C470" s="143"/>
      <c r="D470" s="143"/>
      <c r="E470" s="144"/>
      <c r="F470" s="142"/>
      <c r="G470" s="147"/>
      <c r="H470" s="147"/>
      <c r="I470" s="147"/>
      <c r="J470" s="147"/>
      <c r="K470" s="147"/>
      <c r="L470" s="147"/>
      <c r="M470" s="147"/>
      <c r="N470" s="147"/>
      <c r="O470" s="147"/>
      <c r="P470" s="147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</row>
    <row r="471">
      <c r="A471" s="142"/>
      <c r="B471" s="142"/>
      <c r="C471" s="143"/>
      <c r="D471" s="143"/>
      <c r="E471" s="144"/>
      <c r="F471" s="142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</row>
    <row r="472">
      <c r="A472" s="142"/>
      <c r="B472" s="142"/>
      <c r="C472" s="143"/>
      <c r="D472" s="143"/>
      <c r="E472" s="144"/>
      <c r="F472" s="142"/>
      <c r="G472" s="147"/>
      <c r="H472" s="147"/>
      <c r="I472" s="147"/>
      <c r="J472" s="147"/>
      <c r="K472" s="147"/>
      <c r="L472" s="147"/>
      <c r="M472" s="147"/>
      <c r="N472" s="147"/>
      <c r="O472" s="147"/>
      <c r="P472" s="147"/>
      <c r="Q472" s="142"/>
      <c r="R472" s="142"/>
      <c r="S472" s="142"/>
      <c r="T472" s="142"/>
      <c r="U472" s="142"/>
      <c r="V472" s="142"/>
      <c r="W472" s="142"/>
      <c r="X472" s="142"/>
      <c r="Y472" s="142"/>
      <c r="Z472" s="142"/>
    </row>
    <row r="473">
      <c r="A473" s="142"/>
      <c r="B473" s="142"/>
      <c r="C473" s="143"/>
      <c r="D473" s="143"/>
      <c r="E473" s="144"/>
      <c r="F473" s="142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2"/>
      <c r="R473" s="142"/>
      <c r="S473" s="142"/>
      <c r="T473" s="142"/>
      <c r="U473" s="142"/>
      <c r="V473" s="142"/>
      <c r="W473" s="142"/>
      <c r="X473" s="142"/>
      <c r="Y473" s="142"/>
      <c r="Z473" s="142"/>
    </row>
    <row r="474">
      <c r="A474" s="142"/>
      <c r="B474" s="142"/>
      <c r="C474" s="143"/>
      <c r="D474" s="143"/>
      <c r="E474" s="144"/>
      <c r="F474" s="142"/>
      <c r="G474" s="147"/>
      <c r="H474" s="147"/>
      <c r="I474" s="147"/>
      <c r="J474" s="147"/>
      <c r="K474" s="147"/>
      <c r="L474" s="147"/>
      <c r="M474" s="147"/>
      <c r="N474" s="147"/>
      <c r="O474" s="147"/>
      <c r="P474" s="147"/>
      <c r="Q474" s="142"/>
      <c r="R474" s="142"/>
      <c r="S474" s="142"/>
      <c r="T474" s="142"/>
      <c r="U474" s="142"/>
      <c r="V474" s="142"/>
      <c r="W474" s="142"/>
      <c r="X474" s="142"/>
      <c r="Y474" s="142"/>
      <c r="Z474" s="142"/>
    </row>
    <row r="475">
      <c r="A475" s="142"/>
      <c r="B475" s="142"/>
      <c r="C475" s="143"/>
      <c r="D475" s="143"/>
      <c r="E475" s="144"/>
      <c r="F475" s="142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</row>
    <row r="476">
      <c r="A476" s="142"/>
      <c r="B476" s="142"/>
      <c r="C476" s="143"/>
      <c r="D476" s="143"/>
      <c r="E476" s="144"/>
      <c r="F476" s="142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</row>
    <row r="477">
      <c r="A477" s="142"/>
      <c r="B477" s="142"/>
      <c r="C477" s="143"/>
      <c r="D477" s="143"/>
      <c r="E477" s="144"/>
      <c r="F477" s="142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</row>
    <row r="478">
      <c r="A478" s="142"/>
      <c r="B478" s="142"/>
      <c r="C478" s="143"/>
      <c r="D478" s="143"/>
      <c r="E478" s="144"/>
      <c r="F478" s="142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</row>
    <row r="479">
      <c r="A479" s="142"/>
      <c r="B479" s="142"/>
      <c r="C479" s="143"/>
      <c r="D479" s="143"/>
      <c r="E479" s="144"/>
      <c r="F479" s="142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</row>
    <row r="480">
      <c r="A480" s="142"/>
      <c r="B480" s="142"/>
      <c r="C480" s="143"/>
      <c r="D480" s="143"/>
      <c r="E480" s="144"/>
      <c r="F480" s="142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</row>
    <row r="481">
      <c r="A481" s="142"/>
      <c r="B481" s="142"/>
      <c r="C481" s="143"/>
      <c r="D481" s="143"/>
      <c r="E481" s="144"/>
      <c r="F481" s="142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</row>
    <row r="482">
      <c r="A482" s="142"/>
      <c r="B482" s="142"/>
      <c r="C482" s="143"/>
      <c r="D482" s="143"/>
      <c r="E482" s="144"/>
      <c r="F482" s="142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</row>
    <row r="483">
      <c r="A483" s="142"/>
      <c r="B483" s="142"/>
      <c r="C483" s="143"/>
      <c r="D483" s="143"/>
      <c r="E483" s="144"/>
      <c r="F483" s="142"/>
      <c r="G483" s="147"/>
      <c r="H483" s="147"/>
      <c r="I483" s="147"/>
      <c r="J483" s="147"/>
      <c r="K483" s="147"/>
      <c r="L483" s="147"/>
      <c r="M483" s="147"/>
      <c r="N483" s="147"/>
      <c r="O483" s="147"/>
      <c r="P483" s="147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</row>
    <row r="484">
      <c r="A484" s="142"/>
      <c r="B484" s="142"/>
      <c r="C484" s="143"/>
      <c r="D484" s="143"/>
      <c r="E484" s="144"/>
      <c r="F484" s="142"/>
      <c r="G484" s="147"/>
      <c r="H484" s="147"/>
      <c r="I484" s="147"/>
      <c r="J484" s="147"/>
      <c r="K484" s="147"/>
      <c r="L484" s="147"/>
      <c r="M484" s="147"/>
      <c r="N484" s="147"/>
      <c r="O484" s="147"/>
      <c r="P484" s="147"/>
      <c r="Q484" s="142"/>
      <c r="R484" s="142"/>
      <c r="S484" s="142"/>
      <c r="T484" s="142"/>
      <c r="U484" s="142"/>
      <c r="V484" s="142"/>
      <c r="W484" s="142"/>
      <c r="X484" s="142"/>
      <c r="Y484" s="142"/>
      <c r="Z484" s="142"/>
    </row>
    <row r="485">
      <c r="A485" s="142"/>
      <c r="B485" s="142"/>
      <c r="C485" s="143"/>
      <c r="D485" s="143"/>
      <c r="E485" s="144"/>
      <c r="F485" s="142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2"/>
      <c r="R485" s="142"/>
      <c r="S485" s="142"/>
      <c r="T485" s="142"/>
      <c r="U485" s="142"/>
      <c r="V485" s="142"/>
      <c r="W485" s="142"/>
      <c r="X485" s="142"/>
      <c r="Y485" s="142"/>
      <c r="Z485" s="142"/>
    </row>
    <row r="486">
      <c r="A486" s="142"/>
      <c r="B486" s="142"/>
      <c r="C486" s="143"/>
      <c r="D486" s="143"/>
      <c r="E486" s="144"/>
      <c r="F486" s="142"/>
      <c r="G486" s="147"/>
      <c r="H486" s="147"/>
      <c r="I486" s="147"/>
      <c r="J486" s="147"/>
      <c r="K486" s="147"/>
      <c r="L486" s="147"/>
      <c r="M486" s="147"/>
      <c r="N486" s="147"/>
      <c r="O486" s="147"/>
      <c r="P486" s="147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</row>
    <row r="487">
      <c r="A487" s="142"/>
      <c r="B487" s="142"/>
      <c r="C487" s="143"/>
      <c r="D487" s="143"/>
      <c r="E487" s="144"/>
      <c r="F487" s="142"/>
      <c r="G487" s="147"/>
      <c r="H487" s="147"/>
      <c r="I487" s="147"/>
      <c r="J487" s="147"/>
      <c r="K487" s="147"/>
      <c r="L487" s="147"/>
      <c r="M487" s="147"/>
      <c r="N487" s="147"/>
      <c r="O487" s="147"/>
      <c r="P487" s="147"/>
      <c r="Q487" s="142"/>
      <c r="R487" s="142"/>
      <c r="S487" s="142"/>
      <c r="T487" s="142"/>
      <c r="U487" s="142"/>
      <c r="V487" s="142"/>
      <c r="W487" s="142"/>
      <c r="X487" s="142"/>
      <c r="Y487" s="142"/>
      <c r="Z487" s="142"/>
    </row>
    <row r="488">
      <c r="A488" s="142"/>
      <c r="B488" s="142"/>
      <c r="C488" s="143"/>
      <c r="D488" s="143"/>
      <c r="E488" s="144"/>
      <c r="F488" s="142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42"/>
      <c r="R488" s="142"/>
      <c r="S488" s="142"/>
      <c r="T488" s="142"/>
      <c r="U488" s="142"/>
      <c r="V488" s="142"/>
      <c r="W488" s="142"/>
      <c r="X488" s="142"/>
      <c r="Y488" s="142"/>
      <c r="Z488" s="142"/>
    </row>
    <row r="489">
      <c r="A489" s="142"/>
      <c r="B489" s="142"/>
      <c r="C489" s="143"/>
      <c r="D489" s="143"/>
      <c r="E489" s="144"/>
      <c r="F489" s="142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42"/>
      <c r="R489" s="142"/>
      <c r="S489" s="142"/>
      <c r="T489" s="142"/>
      <c r="U489" s="142"/>
      <c r="V489" s="142"/>
      <c r="W489" s="142"/>
      <c r="X489" s="142"/>
      <c r="Y489" s="142"/>
      <c r="Z489" s="142"/>
    </row>
    <row r="490">
      <c r="A490" s="142"/>
      <c r="B490" s="142"/>
      <c r="C490" s="143"/>
      <c r="D490" s="143"/>
      <c r="E490" s="144"/>
      <c r="F490" s="142"/>
      <c r="G490" s="147"/>
      <c r="H490" s="147"/>
      <c r="I490" s="147"/>
      <c r="J490" s="147"/>
      <c r="K490" s="147"/>
      <c r="L490" s="147"/>
      <c r="M490" s="147"/>
      <c r="N490" s="147"/>
      <c r="O490" s="147"/>
      <c r="P490" s="147"/>
      <c r="Q490" s="142"/>
      <c r="R490" s="142"/>
      <c r="S490" s="142"/>
      <c r="T490" s="142"/>
      <c r="U490" s="142"/>
      <c r="V490" s="142"/>
      <c r="W490" s="142"/>
      <c r="X490" s="142"/>
      <c r="Y490" s="142"/>
      <c r="Z490" s="142"/>
    </row>
    <row r="491">
      <c r="A491" s="142"/>
      <c r="B491" s="142"/>
      <c r="C491" s="143"/>
      <c r="D491" s="143"/>
      <c r="E491" s="144"/>
      <c r="F491" s="142"/>
      <c r="G491" s="147"/>
      <c r="H491" s="147"/>
      <c r="I491" s="147"/>
      <c r="J491" s="147"/>
      <c r="K491" s="147"/>
      <c r="L491" s="147"/>
      <c r="M491" s="147"/>
      <c r="N491" s="147"/>
      <c r="O491" s="147"/>
      <c r="P491" s="147"/>
      <c r="Q491" s="142"/>
      <c r="R491" s="142"/>
      <c r="S491" s="142"/>
      <c r="T491" s="142"/>
      <c r="U491" s="142"/>
      <c r="V491" s="142"/>
      <c r="W491" s="142"/>
      <c r="X491" s="142"/>
      <c r="Y491" s="142"/>
      <c r="Z491" s="142"/>
    </row>
    <row r="492">
      <c r="A492" s="142"/>
      <c r="B492" s="142"/>
      <c r="C492" s="143"/>
      <c r="D492" s="143"/>
      <c r="E492" s="144"/>
      <c r="F492" s="142"/>
      <c r="G492" s="147"/>
      <c r="H492" s="147"/>
      <c r="I492" s="147"/>
      <c r="J492" s="147"/>
      <c r="K492" s="147"/>
      <c r="L492" s="147"/>
      <c r="M492" s="147"/>
      <c r="N492" s="147"/>
      <c r="O492" s="147"/>
      <c r="P492" s="147"/>
      <c r="Q492" s="142"/>
      <c r="R492" s="142"/>
      <c r="S492" s="142"/>
      <c r="T492" s="142"/>
      <c r="U492" s="142"/>
      <c r="V492" s="142"/>
      <c r="W492" s="142"/>
      <c r="X492" s="142"/>
      <c r="Y492" s="142"/>
      <c r="Z492" s="142"/>
    </row>
    <row r="493">
      <c r="A493" s="142"/>
      <c r="B493" s="142"/>
      <c r="C493" s="143"/>
      <c r="D493" s="143"/>
      <c r="E493" s="144"/>
      <c r="F493" s="142"/>
      <c r="G493" s="147"/>
      <c r="H493" s="147"/>
      <c r="I493" s="147"/>
      <c r="J493" s="147"/>
      <c r="K493" s="147"/>
      <c r="L493" s="147"/>
      <c r="M493" s="147"/>
      <c r="N493" s="147"/>
      <c r="O493" s="147"/>
      <c r="P493" s="147"/>
      <c r="Q493" s="142"/>
      <c r="R493" s="142"/>
      <c r="S493" s="142"/>
      <c r="T493" s="142"/>
      <c r="U493" s="142"/>
      <c r="V493" s="142"/>
      <c r="W493" s="142"/>
      <c r="X493" s="142"/>
      <c r="Y493" s="142"/>
      <c r="Z493" s="142"/>
    </row>
    <row r="494">
      <c r="A494" s="142"/>
      <c r="B494" s="142"/>
      <c r="C494" s="143"/>
      <c r="D494" s="143"/>
      <c r="E494" s="144"/>
      <c r="F494" s="142"/>
      <c r="G494" s="147"/>
      <c r="H494" s="147"/>
      <c r="I494" s="147"/>
      <c r="J494" s="147"/>
      <c r="K494" s="147"/>
      <c r="L494" s="147"/>
      <c r="M494" s="147"/>
      <c r="N494" s="147"/>
      <c r="O494" s="147"/>
      <c r="P494" s="147"/>
      <c r="Q494" s="142"/>
      <c r="R494" s="142"/>
      <c r="S494" s="142"/>
      <c r="T494" s="142"/>
      <c r="U494" s="142"/>
      <c r="V494" s="142"/>
      <c r="W494" s="142"/>
      <c r="X494" s="142"/>
      <c r="Y494" s="142"/>
      <c r="Z494" s="142"/>
    </row>
    <row r="495">
      <c r="A495" s="142"/>
      <c r="B495" s="142"/>
      <c r="C495" s="143"/>
      <c r="D495" s="143"/>
      <c r="E495" s="144"/>
      <c r="F495" s="142"/>
      <c r="G495" s="147"/>
      <c r="H495" s="147"/>
      <c r="I495" s="147"/>
      <c r="J495" s="147"/>
      <c r="K495" s="147"/>
      <c r="L495" s="147"/>
      <c r="M495" s="147"/>
      <c r="N495" s="147"/>
      <c r="O495" s="147"/>
      <c r="P495" s="147"/>
      <c r="Q495" s="142"/>
      <c r="R495" s="142"/>
      <c r="S495" s="142"/>
      <c r="T495" s="142"/>
      <c r="U495" s="142"/>
      <c r="V495" s="142"/>
      <c r="W495" s="142"/>
      <c r="X495" s="142"/>
      <c r="Y495" s="142"/>
      <c r="Z495" s="142"/>
    </row>
    <row r="496">
      <c r="A496" s="142"/>
      <c r="B496" s="142"/>
      <c r="C496" s="143"/>
      <c r="D496" s="143"/>
      <c r="E496" s="144"/>
      <c r="F496" s="142"/>
      <c r="G496" s="147"/>
      <c r="H496" s="147"/>
      <c r="I496" s="147"/>
      <c r="J496" s="147"/>
      <c r="K496" s="147"/>
      <c r="L496" s="147"/>
      <c r="M496" s="147"/>
      <c r="N496" s="147"/>
      <c r="O496" s="147"/>
      <c r="P496" s="147"/>
      <c r="Q496" s="142"/>
      <c r="R496" s="142"/>
      <c r="S496" s="142"/>
      <c r="T496" s="142"/>
      <c r="U496" s="142"/>
      <c r="V496" s="142"/>
      <c r="W496" s="142"/>
      <c r="X496" s="142"/>
      <c r="Y496" s="142"/>
      <c r="Z496" s="142"/>
    </row>
    <row r="497">
      <c r="A497" s="142"/>
      <c r="B497" s="142"/>
      <c r="C497" s="143"/>
      <c r="D497" s="143"/>
      <c r="E497" s="144"/>
      <c r="F497" s="142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2"/>
      <c r="R497" s="142"/>
      <c r="S497" s="142"/>
      <c r="T497" s="142"/>
      <c r="U497" s="142"/>
      <c r="V497" s="142"/>
      <c r="W497" s="142"/>
      <c r="X497" s="142"/>
      <c r="Y497" s="142"/>
      <c r="Z497" s="142"/>
    </row>
    <row r="498">
      <c r="A498" s="142"/>
      <c r="B498" s="142"/>
      <c r="C498" s="143"/>
      <c r="D498" s="143"/>
      <c r="E498" s="144"/>
      <c r="F498" s="142"/>
      <c r="G498" s="147"/>
      <c r="H498" s="147"/>
      <c r="I498" s="147"/>
      <c r="J498" s="147"/>
      <c r="K498" s="147"/>
      <c r="L498" s="147"/>
      <c r="M498" s="147"/>
      <c r="N498" s="147"/>
      <c r="O498" s="147"/>
      <c r="P498" s="147"/>
      <c r="Q498" s="142"/>
      <c r="R498" s="142"/>
      <c r="S498" s="142"/>
      <c r="T498" s="142"/>
      <c r="U498" s="142"/>
      <c r="V498" s="142"/>
      <c r="W498" s="142"/>
      <c r="X498" s="142"/>
      <c r="Y498" s="142"/>
      <c r="Z498" s="142"/>
    </row>
    <row r="499">
      <c r="A499" s="142"/>
      <c r="B499" s="142"/>
      <c r="C499" s="143"/>
      <c r="D499" s="143"/>
      <c r="E499" s="144"/>
      <c r="F499" s="142"/>
      <c r="G499" s="147"/>
      <c r="H499" s="147"/>
      <c r="I499" s="147"/>
      <c r="J499" s="147"/>
      <c r="K499" s="147"/>
      <c r="L499" s="147"/>
      <c r="M499" s="147"/>
      <c r="N499" s="147"/>
      <c r="O499" s="147"/>
      <c r="P499" s="147"/>
      <c r="Q499" s="142"/>
      <c r="R499" s="142"/>
      <c r="S499" s="142"/>
      <c r="T499" s="142"/>
      <c r="U499" s="142"/>
      <c r="V499" s="142"/>
      <c r="W499" s="142"/>
      <c r="X499" s="142"/>
      <c r="Y499" s="142"/>
      <c r="Z499" s="142"/>
    </row>
    <row r="500">
      <c r="A500" s="142"/>
      <c r="B500" s="142"/>
      <c r="C500" s="143"/>
      <c r="D500" s="143"/>
      <c r="E500" s="144"/>
      <c r="F500" s="142"/>
      <c r="G500" s="147"/>
      <c r="H500" s="147"/>
      <c r="I500" s="147"/>
      <c r="J500" s="147"/>
      <c r="K500" s="147"/>
      <c r="L500" s="147"/>
      <c r="M500" s="147"/>
      <c r="N500" s="147"/>
      <c r="O500" s="147"/>
      <c r="P500" s="147"/>
      <c r="Q500" s="142"/>
      <c r="R500" s="142"/>
      <c r="S500" s="142"/>
      <c r="T500" s="142"/>
      <c r="U500" s="142"/>
      <c r="V500" s="142"/>
      <c r="W500" s="142"/>
      <c r="X500" s="142"/>
      <c r="Y500" s="142"/>
      <c r="Z500" s="142"/>
    </row>
    <row r="501">
      <c r="A501" s="142"/>
      <c r="B501" s="142"/>
      <c r="C501" s="143"/>
      <c r="D501" s="143"/>
      <c r="E501" s="144"/>
      <c r="F501" s="142"/>
      <c r="G501" s="147"/>
      <c r="H501" s="147"/>
      <c r="I501" s="147"/>
      <c r="J501" s="147"/>
      <c r="K501" s="147"/>
      <c r="L501" s="147"/>
      <c r="M501" s="147"/>
      <c r="N501" s="147"/>
      <c r="O501" s="147"/>
      <c r="P501" s="147"/>
      <c r="Q501" s="142"/>
      <c r="R501" s="142"/>
      <c r="S501" s="142"/>
      <c r="T501" s="142"/>
      <c r="U501" s="142"/>
      <c r="V501" s="142"/>
      <c r="W501" s="142"/>
      <c r="X501" s="142"/>
      <c r="Y501" s="142"/>
      <c r="Z501" s="142"/>
    </row>
    <row r="502">
      <c r="A502" s="142"/>
      <c r="B502" s="142"/>
      <c r="C502" s="143"/>
      <c r="D502" s="143"/>
      <c r="E502" s="144"/>
      <c r="F502" s="142"/>
      <c r="G502" s="147"/>
      <c r="H502" s="147"/>
      <c r="I502" s="147"/>
      <c r="J502" s="147"/>
      <c r="K502" s="147"/>
      <c r="L502" s="147"/>
      <c r="M502" s="147"/>
      <c r="N502" s="147"/>
      <c r="O502" s="147"/>
      <c r="P502" s="147"/>
      <c r="Q502" s="142"/>
      <c r="R502" s="142"/>
      <c r="S502" s="142"/>
      <c r="T502" s="142"/>
      <c r="U502" s="142"/>
      <c r="V502" s="142"/>
      <c r="W502" s="142"/>
      <c r="X502" s="142"/>
      <c r="Y502" s="142"/>
      <c r="Z502" s="142"/>
    </row>
    <row r="503">
      <c r="A503" s="142"/>
      <c r="B503" s="142"/>
      <c r="C503" s="143"/>
      <c r="D503" s="143"/>
      <c r="E503" s="144"/>
      <c r="F503" s="142"/>
      <c r="G503" s="147"/>
      <c r="H503" s="147"/>
      <c r="I503" s="147"/>
      <c r="J503" s="147"/>
      <c r="K503" s="147"/>
      <c r="L503" s="147"/>
      <c r="M503" s="147"/>
      <c r="N503" s="147"/>
      <c r="O503" s="147"/>
      <c r="P503" s="147"/>
      <c r="Q503" s="142"/>
      <c r="R503" s="142"/>
      <c r="S503" s="142"/>
      <c r="T503" s="142"/>
      <c r="U503" s="142"/>
      <c r="V503" s="142"/>
      <c r="W503" s="142"/>
      <c r="X503" s="142"/>
      <c r="Y503" s="142"/>
      <c r="Z503" s="142"/>
    </row>
    <row r="504">
      <c r="A504" s="142"/>
      <c r="B504" s="142"/>
      <c r="C504" s="143"/>
      <c r="D504" s="143"/>
      <c r="E504" s="144"/>
      <c r="F504" s="142"/>
      <c r="G504" s="147"/>
      <c r="H504" s="147"/>
      <c r="I504" s="147"/>
      <c r="J504" s="147"/>
      <c r="K504" s="147"/>
      <c r="L504" s="147"/>
      <c r="M504" s="147"/>
      <c r="N504" s="147"/>
      <c r="O504" s="147"/>
      <c r="P504" s="147"/>
      <c r="Q504" s="142"/>
      <c r="R504" s="142"/>
      <c r="S504" s="142"/>
      <c r="T504" s="142"/>
      <c r="U504" s="142"/>
      <c r="V504" s="142"/>
      <c r="W504" s="142"/>
      <c r="X504" s="142"/>
      <c r="Y504" s="142"/>
      <c r="Z504" s="142"/>
    </row>
    <row r="505">
      <c r="A505" s="142"/>
      <c r="B505" s="142"/>
      <c r="C505" s="143"/>
      <c r="D505" s="143"/>
      <c r="E505" s="144"/>
      <c r="F505" s="142"/>
      <c r="G505" s="147"/>
      <c r="H505" s="147"/>
      <c r="I505" s="147"/>
      <c r="J505" s="147"/>
      <c r="K505" s="147"/>
      <c r="L505" s="147"/>
      <c r="M505" s="147"/>
      <c r="N505" s="147"/>
      <c r="O505" s="147"/>
      <c r="P505" s="147"/>
      <c r="Q505" s="142"/>
      <c r="R505" s="142"/>
      <c r="S505" s="142"/>
      <c r="T505" s="142"/>
      <c r="U505" s="142"/>
      <c r="V505" s="142"/>
      <c r="W505" s="142"/>
      <c r="X505" s="142"/>
      <c r="Y505" s="142"/>
      <c r="Z505" s="142"/>
    </row>
    <row r="506">
      <c r="A506" s="142"/>
      <c r="B506" s="142"/>
      <c r="C506" s="143"/>
      <c r="D506" s="143"/>
      <c r="E506" s="144"/>
      <c r="F506" s="142"/>
      <c r="G506" s="147"/>
      <c r="H506" s="147"/>
      <c r="I506" s="147"/>
      <c r="J506" s="147"/>
      <c r="K506" s="147"/>
      <c r="L506" s="147"/>
      <c r="M506" s="147"/>
      <c r="N506" s="147"/>
      <c r="O506" s="147"/>
      <c r="P506" s="147"/>
      <c r="Q506" s="142"/>
      <c r="R506" s="142"/>
      <c r="S506" s="142"/>
      <c r="T506" s="142"/>
      <c r="U506" s="142"/>
      <c r="V506" s="142"/>
      <c r="W506" s="142"/>
      <c r="X506" s="142"/>
      <c r="Y506" s="142"/>
      <c r="Z506" s="142"/>
    </row>
    <row r="507">
      <c r="A507" s="142"/>
      <c r="B507" s="142"/>
      <c r="C507" s="143"/>
      <c r="D507" s="143"/>
      <c r="E507" s="144"/>
      <c r="F507" s="142"/>
      <c r="G507" s="147"/>
      <c r="H507" s="147"/>
      <c r="I507" s="147"/>
      <c r="J507" s="147"/>
      <c r="K507" s="147"/>
      <c r="L507" s="147"/>
      <c r="M507" s="147"/>
      <c r="N507" s="147"/>
      <c r="O507" s="147"/>
      <c r="P507" s="147"/>
      <c r="Q507" s="142"/>
      <c r="R507" s="142"/>
      <c r="S507" s="142"/>
      <c r="T507" s="142"/>
      <c r="U507" s="142"/>
      <c r="V507" s="142"/>
      <c r="W507" s="142"/>
      <c r="X507" s="142"/>
      <c r="Y507" s="142"/>
      <c r="Z507" s="142"/>
    </row>
    <row r="508">
      <c r="A508" s="142"/>
      <c r="B508" s="142"/>
      <c r="C508" s="143"/>
      <c r="D508" s="143"/>
      <c r="E508" s="144"/>
      <c r="F508" s="142"/>
      <c r="G508" s="147"/>
      <c r="H508" s="147"/>
      <c r="I508" s="147"/>
      <c r="J508" s="147"/>
      <c r="K508" s="147"/>
      <c r="L508" s="147"/>
      <c r="M508" s="147"/>
      <c r="N508" s="147"/>
      <c r="O508" s="147"/>
      <c r="P508" s="147"/>
      <c r="Q508" s="142"/>
      <c r="R508" s="142"/>
      <c r="S508" s="142"/>
      <c r="T508" s="142"/>
      <c r="U508" s="142"/>
      <c r="V508" s="142"/>
      <c r="W508" s="142"/>
      <c r="X508" s="142"/>
      <c r="Y508" s="142"/>
      <c r="Z508" s="142"/>
    </row>
    <row r="509">
      <c r="A509" s="142"/>
      <c r="B509" s="142"/>
      <c r="C509" s="143"/>
      <c r="D509" s="143"/>
      <c r="E509" s="144"/>
      <c r="F509" s="142"/>
      <c r="G509" s="147"/>
      <c r="H509" s="147"/>
      <c r="I509" s="147"/>
      <c r="J509" s="147"/>
      <c r="K509" s="147"/>
      <c r="L509" s="147"/>
      <c r="M509" s="147"/>
      <c r="N509" s="147"/>
      <c r="O509" s="147"/>
      <c r="P509" s="147"/>
      <c r="Q509" s="142"/>
      <c r="R509" s="142"/>
      <c r="S509" s="142"/>
      <c r="T509" s="142"/>
      <c r="U509" s="142"/>
      <c r="V509" s="142"/>
      <c r="W509" s="142"/>
      <c r="X509" s="142"/>
      <c r="Y509" s="142"/>
      <c r="Z509" s="142"/>
    </row>
    <row r="510">
      <c r="A510" s="142"/>
      <c r="B510" s="142"/>
      <c r="C510" s="143"/>
      <c r="D510" s="143"/>
      <c r="E510" s="144"/>
      <c r="F510" s="142"/>
      <c r="G510" s="147"/>
      <c r="H510" s="147"/>
      <c r="I510" s="147"/>
      <c r="J510" s="147"/>
      <c r="K510" s="147"/>
      <c r="L510" s="147"/>
      <c r="M510" s="147"/>
      <c r="N510" s="147"/>
      <c r="O510" s="147"/>
      <c r="P510" s="147"/>
      <c r="Q510" s="142"/>
      <c r="R510" s="142"/>
      <c r="S510" s="142"/>
      <c r="T510" s="142"/>
      <c r="U510" s="142"/>
      <c r="V510" s="142"/>
      <c r="W510" s="142"/>
      <c r="X510" s="142"/>
      <c r="Y510" s="142"/>
      <c r="Z510" s="142"/>
    </row>
    <row r="511">
      <c r="A511" s="142"/>
      <c r="B511" s="142"/>
      <c r="C511" s="143"/>
      <c r="D511" s="143"/>
      <c r="E511" s="144"/>
      <c r="F511" s="142"/>
      <c r="G511" s="147"/>
      <c r="H511" s="147"/>
      <c r="I511" s="147"/>
      <c r="J511" s="147"/>
      <c r="K511" s="147"/>
      <c r="L511" s="147"/>
      <c r="M511" s="147"/>
      <c r="N511" s="147"/>
      <c r="O511" s="147"/>
      <c r="P511" s="147"/>
      <c r="Q511" s="142"/>
      <c r="R511" s="142"/>
      <c r="S511" s="142"/>
      <c r="T511" s="142"/>
      <c r="U511" s="142"/>
      <c r="V511" s="142"/>
      <c r="W511" s="142"/>
      <c r="X511" s="142"/>
      <c r="Y511" s="142"/>
      <c r="Z511" s="142"/>
    </row>
    <row r="512">
      <c r="A512" s="142"/>
      <c r="B512" s="142"/>
      <c r="C512" s="143"/>
      <c r="D512" s="143"/>
      <c r="E512" s="144"/>
      <c r="F512" s="142"/>
      <c r="G512" s="147"/>
      <c r="H512" s="147"/>
      <c r="I512" s="147"/>
      <c r="J512" s="147"/>
      <c r="K512" s="147"/>
      <c r="L512" s="147"/>
      <c r="M512" s="147"/>
      <c r="N512" s="147"/>
      <c r="O512" s="147"/>
      <c r="P512" s="147"/>
      <c r="Q512" s="142"/>
      <c r="R512" s="142"/>
      <c r="S512" s="142"/>
      <c r="T512" s="142"/>
      <c r="U512" s="142"/>
      <c r="V512" s="142"/>
      <c r="W512" s="142"/>
      <c r="X512" s="142"/>
      <c r="Y512" s="142"/>
      <c r="Z512" s="142"/>
    </row>
    <row r="513">
      <c r="A513" s="142"/>
      <c r="B513" s="142"/>
      <c r="C513" s="143"/>
      <c r="D513" s="143"/>
      <c r="E513" s="144"/>
      <c r="F513" s="142"/>
      <c r="G513" s="147"/>
      <c r="H513" s="147"/>
      <c r="I513" s="147"/>
      <c r="J513" s="147"/>
      <c r="K513" s="147"/>
      <c r="L513" s="147"/>
      <c r="M513" s="147"/>
      <c r="N513" s="147"/>
      <c r="O513" s="147"/>
      <c r="P513" s="147"/>
      <c r="Q513" s="142"/>
      <c r="R513" s="142"/>
      <c r="S513" s="142"/>
      <c r="T513" s="142"/>
      <c r="U513" s="142"/>
      <c r="V513" s="142"/>
      <c r="W513" s="142"/>
      <c r="X513" s="142"/>
      <c r="Y513" s="142"/>
      <c r="Z513" s="142"/>
    </row>
    <row r="514">
      <c r="A514" s="142"/>
      <c r="B514" s="142"/>
      <c r="C514" s="143"/>
      <c r="D514" s="143"/>
      <c r="E514" s="144"/>
      <c r="F514" s="142"/>
      <c r="G514" s="147"/>
      <c r="H514" s="147"/>
      <c r="I514" s="147"/>
      <c r="J514" s="147"/>
      <c r="K514" s="147"/>
      <c r="L514" s="147"/>
      <c r="M514" s="147"/>
      <c r="N514" s="147"/>
      <c r="O514" s="147"/>
      <c r="P514" s="147"/>
      <c r="Q514" s="142"/>
      <c r="R514" s="142"/>
      <c r="S514" s="142"/>
      <c r="T514" s="142"/>
      <c r="U514" s="142"/>
      <c r="V514" s="142"/>
      <c r="W514" s="142"/>
      <c r="X514" s="142"/>
      <c r="Y514" s="142"/>
      <c r="Z514" s="142"/>
    </row>
    <row r="515">
      <c r="A515" s="142"/>
      <c r="B515" s="142"/>
      <c r="C515" s="143"/>
      <c r="D515" s="143"/>
      <c r="E515" s="144"/>
      <c r="F515" s="142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42"/>
      <c r="R515" s="142"/>
      <c r="S515" s="142"/>
      <c r="T515" s="142"/>
      <c r="U515" s="142"/>
      <c r="V515" s="142"/>
      <c r="W515" s="142"/>
      <c r="X515" s="142"/>
      <c r="Y515" s="142"/>
      <c r="Z515" s="142"/>
    </row>
    <row r="516">
      <c r="A516" s="142"/>
      <c r="B516" s="142"/>
      <c r="C516" s="143"/>
      <c r="D516" s="143"/>
      <c r="E516" s="144"/>
      <c r="F516" s="142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42"/>
      <c r="R516" s="142"/>
      <c r="S516" s="142"/>
      <c r="T516" s="142"/>
      <c r="U516" s="142"/>
      <c r="V516" s="142"/>
      <c r="W516" s="142"/>
      <c r="X516" s="142"/>
      <c r="Y516" s="142"/>
      <c r="Z516" s="142"/>
    </row>
    <row r="517">
      <c r="A517" s="142"/>
      <c r="B517" s="142"/>
      <c r="C517" s="143"/>
      <c r="D517" s="143"/>
      <c r="E517" s="144"/>
      <c r="F517" s="142"/>
      <c r="G517" s="147"/>
      <c r="H517" s="147"/>
      <c r="I517" s="147"/>
      <c r="J517" s="147"/>
      <c r="K517" s="147"/>
      <c r="L517" s="147"/>
      <c r="M517" s="147"/>
      <c r="N517" s="147"/>
      <c r="O517" s="147"/>
      <c r="P517" s="147"/>
      <c r="Q517" s="142"/>
      <c r="R517" s="142"/>
      <c r="S517" s="142"/>
      <c r="T517" s="142"/>
      <c r="U517" s="142"/>
      <c r="V517" s="142"/>
      <c r="W517" s="142"/>
      <c r="X517" s="142"/>
      <c r="Y517" s="142"/>
      <c r="Z517" s="142"/>
    </row>
    <row r="518">
      <c r="A518" s="142"/>
      <c r="B518" s="142"/>
      <c r="C518" s="143"/>
      <c r="D518" s="143"/>
      <c r="E518" s="144"/>
      <c r="F518" s="142"/>
      <c r="G518" s="147"/>
      <c r="H518" s="147"/>
      <c r="I518" s="147"/>
      <c r="J518" s="147"/>
      <c r="K518" s="147"/>
      <c r="L518" s="147"/>
      <c r="M518" s="147"/>
      <c r="N518" s="147"/>
      <c r="O518" s="147"/>
      <c r="P518" s="147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</row>
    <row r="519">
      <c r="A519" s="142"/>
      <c r="B519" s="142"/>
      <c r="C519" s="143"/>
      <c r="D519" s="143"/>
      <c r="E519" s="144"/>
      <c r="F519" s="142"/>
      <c r="G519" s="147"/>
      <c r="H519" s="147"/>
      <c r="I519" s="147"/>
      <c r="J519" s="147"/>
      <c r="K519" s="147"/>
      <c r="L519" s="147"/>
      <c r="M519" s="147"/>
      <c r="N519" s="147"/>
      <c r="O519" s="147"/>
      <c r="P519" s="147"/>
      <c r="Q519" s="142"/>
      <c r="R519" s="142"/>
      <c r="S519" s="142"/>
      <c r="T519" s="142"/>
      <c r="U519" s="142"/>
      <c r="V519" s="142"/>
      <c r="W519" s="142"/>
      <c r="X519" s="142"/>
      <c r="Y519" s="142"/>
      <c r="Z519" s="142"/>
    </row>
    <row r="520">
      <c r="A520" s="142"/>
      <c r="B520" s="142"/>
      <c r="C520" s="143"/>
      <c r="D520" s="143"/>
      <c r="E520" s="144"/>
      <c r="F520" s="142"/>
      <c r="G520" s="147"/>
      <c r="H520" s="147"/>
      <c r="I520" s="147"/>
      <c r="J520" s="147"/>
      <c r="K520" s="147"/>
      <c r="L520" s="147"/>
      <c r="M520" s="147"/>
      <c r="N520" s="147"/>
      <c r="O520" s="147"/>
      <c r="P520" s="147"/>
      <c r="Q520" s="142"/>
      <c r="R520" s="142"/>
      <c r="S520" s="142"/>
      <c r="T520" s="142"/>
      <c r="U520" s="142"/>
      <c r="V520" s="142"/>
      <c r="W520" s="142"/>
      <c r="X520" s="142"/>
      <c r="Y520" s="142"/>
      <c r="Z520" s="142"/>
    </row>
    <row r="521">
      <c r="A521" s="142"/>
      <c r="B521" s="142"/>
      <c r="C521" s="143"/>
      <c r="D521" s="143"/>
      <c r="E521" s="144"/>
      <c r="F521" s="142"/>
      <c r="G521" s="147"/>
      <c r="H521" s="147"/>
      <c r="I521" s="147"/>
      <c r="J521" s="147"/>
      <c r="K521" s="147"/>
      <c r="L521" s="147"/>
      <c r="M521" s="147"/>
      <c r="N521" s="147"/>
      <c r="O521" s="147"/>
      <c r="P521" s="147"/>
      <c r="Q521" s="142"/>
      <c r="R521" s="142"/>
      <c r="S521" s="142"/>
      <c r="T521" s="142"/>
      <c r="U521" s="142"/>
      <c r="V521" s="142"/>
      <c r="W521" s="142"/>
      <c r="X521" s="142"/>
      <c r="Y521" s="142"/>
      <c r="Z521" s="142"/>
    </row>
    <row r="522">
      <c r="A522" s="142"/>
      <c r="B522" s="142"/>
      <c r="C522" s="143"/>
      <c r="D522" s="143"/>
      <c r="E522" s="144"/>
      <c r="F522" s="142"/>
      <c r="G522" s="147"/>
      <c r="H522" s="147"/>
      <c r="I522" s="147"/>
      <c r="J522" s="147"/>
      <c r="K522" s="147"/>
      <c r="L522" s="147"/>
      <c r="M522" s="147"/>
      <c r="N522" s="147"/>
      <c r="O522" s="147"/>
      <c r="P522" s="147"/>
      <c r="Q522" s="142"/>
      <c r="R522" s="142"/>
      <c r="S522" s="142"/>
      <c r="T522" s="142"/>
      <c r="U522" s="142"/>
      <c r="V522" s="142"/>
      <c r="W522" s="142"/>
      <c r="X522" s="142"/>
      <c r="Y522" s="142"/>
      <c r="Z522" s="142"/>
    </row>
    <row r="523">
      <c r="A523" s="142"/>
      <c r="B523" s="142"/>
      <c r="C523" s="143"/>
      <c r="D523" s="143"/>
      <c r="E523" s="144"/>
      <c r="F523" s="142"/>
      <c r="G523" s="147"/>
      <c r="H523" s="147"/>
      <c r="I523" s="147"/>
      <c r="J523" s="147"/>
      <c r="K523" s="147"/>
      <c r="L523" s="147"/>
      <c r="M523" s="147"/>
      <c r="N523" s="147"/>
      <c r="O523" s="147"/>
      <c r="P523" s="147"/>
      <c r="Q523" s="142"/>
      <c r="R523" s="142"/>
      <c r="S523" s="142"/>
      <c r="T523" s="142"/>
      <c r="U523" s="142"/>
      <c r="V523" s="142"/>
      <c r="W523" s="142"/>
      <c r="X523" s="142"/>
      <c r="Y523" s="142"/>
      <c r="Z523" s="142"/>
    </row>
    <row r="524">
      <c r="A524" s="142"/>
      <c r="B524" s="142"/>
      <c r="C524" s="143"/>
      <c r="D524" s="143"/>
      <c r="E524" s="144"/>
      <c r="F524" s="142"/>
      <c r="G524" s="147"/>
      <c r="H524" s="147"/>
      <c r="I524" s="147"/>
      <c r="J524" s="147"/>
      <c r="K524" s="147"/>
      <c r="L524" s="147"/>
      <c r="M524" s="147"/>
      <c r="N524" s="147"/>
      <c r="O524" s="147"/>
      <c r="P524" s="147"/>
      <c r="Q524" s="142"/>
      <c r="R524" s="142"/>
      <c r="S524" s="142"/>
      <c r="T524" s="142"/>
      <c r="U524" s="142"/>
      <c r="V524" s="142"/>
      <c r="W524" s="142"/>
      <c r="X524" s="142"/>
      <c r="Y524" s="142"/>
      <c r="Z524" s="142"/>
    </row>
    <row r="525">
      <c r="A525" s="142"/>
      <c r="B525" s="142"/>
      <c r="C525" s="143"/>
      <c r="D525" s="143"/>
      <c r="E525" s="144"/>
      <c r="F525" s="142"/>
      <c r="G525" s="147"/>
      <c r="H525" s="147"/>
      <c r="I525" s="147"/>
      <c r="J525" s="147"/>
      <c r="K525" s="147"/>
      <c r="L525" s="147"/>
      <c r="M525" s="147"/>
      <c r="N525" s="147"/>
      <c r="O525" s="147"/>
      <c r="P525" s="147"/>
      <c r="Q525" s="142"/>
      <c r="R525" s="142"/>
      <c r="S525" s="142"/>
      <c r="T525" s="142"/>
      <c r="U525" s="142"/>
      <c r="V525" s="142"/>
      <c r="W525" s="142"/>
      <c r="X525" s="142"/>
      <c r="Y525" s="142"/>
      <c r="Z525" s="142"/>
    </row>
    <row r="526">
      <c r="A526" s="142"/>
      <c r="B526" s="142"/>
      <c r="C526" s="143"/>
      <c r="D526" s="143"/>
      <c r="E526" s="144"/>
      <c r="F526" s="142"/>
      <c r="G526" s="147"/>
      <c r="H526" s="147"/>
      <c r="I526" s="147"/>
      <c r="J526" s="147"/>
      <c r="K526" s="147"/>
      <c r="L526" s="147"/>
      <c r="M526" s="147"/>
      <c r="N526" s="147"/>
      <c r="O526" s="147"/>
      <c r="P526" s="147"/>
      <c r="Q526" s="142"/>
      <c r="R526" s="142"/>
      <c r="S526" s="142"/>
      <c r="T526" s="142"/>
      <c r="U526" s="142"/>
      <c r="V526" s="142"/>
      <c r="W526" s="142"/>
      <c r="X526" s="142"/>
      <c r="Y526" s="142"/>
      <c r="Z526" s="142"/>
    </row>
    <row r="527">
      <c r="A527" s="142"/>
      <c r="B527" s="142"/>
      <c r="C527" s="143"/>
      <c r="D527" s="143"/>
      <c r="E527" s="144"/>
      <c r="F527" s="142"/>
      <c r="G527" s="147"/>
      <c r="H527" s="147"/>
      <c r="I527" s="147"/>
      <c r="J527" s="147"/>
      <c r="K527" s="147"/>
      <c r="L527" s="147"/>
      <c r="M527" s="147"/>
      <c r="N527" s="147"/>
      <c r="O527" s="147"/>
      <c r="P527" s="147"/>
      <c r="Q527" s="142"/>
      <c r="R527" s="142"/>
      <c r="S527" s="142"/>
      <c r="T527" s="142"/>
      <c r="U527" s="142"/>
      <c r="V527" s="142"/>
      <c r="W527" s="142"/>
      <c r="X527" s="142"/>
      <c r="Y527" s="142"/>
      <c r="Z527" s="142"/>
    </row>
    <row r="528">
      <c r="A528" s="142"/>
      <c r="B528" s="142"/>
      <c r="C528" s="143"/>
      <c r="D528" s="143"/>
      <c r="E528" s="144"/>
      <c r="F528" s="142"/>
      <c r="G528" s="147"/>
      <c r="H528" s="147"/>
      <c r="I528" s="147"/>
      <c r="J528" s="147"/>
      <c r="K528" s="147"/>
      <c r="L528" s="147"/>
      <c r="M528" s="147"/>
      <c r="N528" s="147"/>
      <c r="O528" s="147"/>
      <c r="P528" s="147"/>
      <c r="Q528" s="142"/>
      <c r="R528" s="142"/>
      <c r="S528" s="142"/>
      <c r="T528" s="142"/>
      <c r="U528" s="142"/>
      <c r="V528" s="142"/>
      <c r="W528" s="142"/>
      <c r="X528" s="142"/>
      <c r="Y528" s="142"/>
      <c r="Z528" s="142"/>
    </row>
    <row r="529">
      <c r="A529" s="142"/>
      <c r="B529" s="142"/>
      <c r="C529" s="143"/>
      <c r="D529" s="143"/>
      <c r="E529" s="144"/>
      <c r="F529" s="142"/>
      <c r="G529" s="147"/>
      <c r="H529" s="147"/>
      <c r="I529" s="147"/>
      <c r="J529" s="147"/>
      <c r="K529" s="147"/>
      <c r="L529" s="147"/>
      <c r="M529" s="147"/>
      <c r="N529" s="147"/>
      <c r="O529" s="147"/>
      <c r="P529" s="147"/>
      <c r="Q529" s="142"/>
      <c r="R529" s="142"/>
      <c r="S529" s="142"/>
      <c r="T529" s="142"/>
      <c r="U529" s="142"/>
      <c r="V529" s="142"/>
      <c r="W529" s="142"/>
      <c r="X529" s="142"/>
      <c r="Y529" s="142"/>
      <c r="Z529" s="142"/>
    </row>
    <row r="530">
      <c r="A530" s="142"/>
      <c r="B530" s="142"/>
      <c r="C530" s="143"/>
      <c r="D530" s="143"/>
      <c r="E530" s="144"/>
      <c r="F530" s="142"/>
      <c r="G530" s="147"/>
      <c r="H530" s="147"/>
      <c r="I530" s="147"/>
      <c r="J530" s="147"/>
      <c r="K530" s="147"/>
      <c r="L530" s="147"/>
      <c r="M530" s="147"/>
      <c r="N530" s="147"/>
      <c r="O530" s="147"/>
      <c r="P530" s="147"/>
      <c r="Q530" s="142"/>
      <c r="R530" s="142"/>
      <c r="S530" s="142"/>
      <c r="T530" s="142"/>
      <c r="U530" s="142"/>
      <c r="V530" s="142"/>
      <c r="W530" s="142"/>
      <c r="X530" s="142"/>
      <c r="Y530" s="142"/>
      <c r="Z530" s="142"/>
    </row>
    <row r="531">
      <c r="A531" s="142"/>
      <c r="B531" s="142"/>
      <c r="C531" s="143"/>
      <c r="D531" s="143"/>
      <c r="E531" s="144"/>
      <c r="F531" s="142"/>
      <c r="G531" s="147"/>
      <c r="H531" s="147"/>
      <c r="I531" s="147"/>
      <c r="J531" s="147"/>
      <c r="K531" s="147"/>
      <c r="L531" s="147"/>
      <c r="M531" s="147"/>
      <c r="N531" s="147"/>
      <c r="O531" s="147"/>
      <c r="P531" s="147"/>
      <c r="Q531" s="142"/>
      <c r="R531" s="142"/>
      <c r="S531" s="142"/>
      <c r="T531" s="142"/>
      <c r="U531" s="142"/>
      <c r="V531" s="142"/>
      <c r="W531" s="142"/>
      <c r="X531" s="142"/>
      <c r="Y531" s="142"/>
      <c r="Z531" s="142"/>
    </row>
    <row r="532">
      <c r="A532" s="142"/>
      <c r="B532" s="142"/>
      <c r="C532" s="143"/>
      <c r="D532" s="143"/>
      <c r="E532" s="144"/>
      <c r="F532" s="142"/>
      <c r="G532" s="147"/>
      <c r="H532" s="147"/>
      <c r="I532" s="147"/>
      <c r="J532" s="147"/>
      <c r="K532" s="147"/>
      <c r="L532" s="147"/>
      <c r="M532" s="147"/>
      <c r="N532" s="147"/>
      <c r="O532" s="147"/>
      <c r="P532" s="147"/>
      <c r="Q532" s="142"/>
      <c r="R532" s="142"/>
      <c r="S532" s="142"/>
      <c r="T532" s="142"/>
      <c r="U532" s="142"/>
      <c r="V532" s="142"/>
      <c r="W532" s="142"/>
      <c r="X532" s="142"/>
      <c r="Y532" s="142"/>
      <c r="Z532" s="142"/>
    </row>
    <row r="533">
      <c r="A533" s="142"/>
      <c r="B533" s="142"/>
      <c r="C533" s="143"/>
      <c r="D533" s="143"/>
      <c r="E533" s="144"/>
      <c r="F533" s="142"/>
      <c r="G533" s="147"/>
      <c r="H533" s="147"/>
      <c r="I533" s="147"/>
      <c r="J533" s="147"/>
      <c r="K533" s="147"/>
      <c r="L533" s="147"/>
      <c r="M533" s="147"/>
      <c r="N533" s="147"/>
      <c r="O533" s="147"/>
      <c r="P533" s="147"/>
      <c r="Q533" s="142"/>
      <c r="R533" s="142"/>
      <c r="S533" s="142"/>
      <c r="T533" s="142"/>
      <c r="U533" s="142"/>
      <c r="V533" s="142"/>
      <c r="W533" s="142"/>
      <c r="X533" s="142"/>
      <c r="Y533" s="142"/>
      <c r="Z533" s="142"/>
    </row>
    <row r="534">
      <c r="A534" s="142"/>
      <c r="B534" s="142"/>
      <c r="C534" s="143"/>
      <c r="D534" s="143"/>
      <c r="E534" s="144"/>
      <c r="F534" s="142"/>
      <c r="G534" s="147"/>
      <c r="H534" s="147"/>
      <c r="I534" s="147"/>
      <c r="J534" s="147"/>
      <c r="K534" s="147"/>
      <c r="L534" s="147"/>
      <c r="M534" s="147"/>
      <c r="N534" s="147"/>
      <c r="O534" s="147"/>
      <c r="P534" s="147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</row>
    <row r="535">
      <c r="A535" s="142"/>
      <c r="B535" s="142"/>
      <c r="C535" s="143"/>
      <c r="D535" s="143"/>
      <c r="E535" s="144"/>
      <c r="F535" s="142"/>
      <c r="G535" s="147"/>
      <c r="H535" s="147"/>
      <c r="I535" s="147"/>
      <c r="J535" s="147"/>
      <c r="K535" s="147"/>
      <c r="L535" s="147"/>
      <c r="M535" s="147"/>
      <c r="N535" s="147"/>
      <c r="O535" s="147"/>
      <c r="P535" s="147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</row>
    <row r="536">
      <c r="A536" s="142"/>
      <c r="B536" s="142"/>
      <c r="C536" s="143"/>
      <c r="D536" s="143"/>
      <c r="E536" s="144"/>
      <c r="F536" s="142"/>
      <c r="G536" s="147"/>
      <c r="H536" s="147"/>
      <c r="I536" s="147"/>
      <c r="J536" s="147"/>
      <c r="K536" s="147"/>
      <c r="L536" s="147"/>
      <c r="M536" s="147"/>
      <c r="N536" s="147"/>
      <c r="O536" s="147"/>
      <c r="P536" s="147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</row>
    <row r="537">
      <c r="A537" s="142"/>
      <c r="B537" s="142"/>
      <c r="C537" s="143"/>
      <c r="D537" s="143"/>
      <c r="E537" s="144"/>
      <c r="F537" s="142"/>
      <c r="G537" s="147"/>
      <c r="H537" s="147"/>
      <c r="I537" s="147"/>
      <c r="J537" s="147"/>
      <c r="K537" s="147"/>
      <c r="L537" s="147"/>
      <c r="M537" s="147"/>
      <c r="N537" s="147"/>
      <c r="O537" s="147"/>
      <c r="P537" s="147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</row>
    <row r="538">
      <c r="A538" s="142"/>
      <c r="B538" s="142"/>
      <c r="C538" s="143"/>
      <c r="D538" s="143"/>
      <c r="E538" s="144"/>
      <c r="F538" s="142"/>
      <c r="G538" s="147"/>
      <c r="H538" s="147"/>
      <c r="I538" s="147"/>
      <c r="J538" s="147"/>
      <c r="K538" s="147"/>
      <c r="L538" s="147"/>
      <c r="M538" s="147"/>
      <c r="N538" s="147"/>
      <c r="O538" s="147"/>
      <c r="P538" s="147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</row>
    <row r="539">
      <c r="A539" s="142"/>
      <c r="B539" s="142"/>
      <c r="C539" s="143"/>
      <c r="D539" s="143"/>
      <c r="E539" s="144"/>
      <c r="F539" s="142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</row>
    <row r="540">
      <c r="A540" s="142"/>
      <c r="B540" s="142"/>
      <c r="C540" s="143"/>
      <c r="D540" s="143"/>
      <c r="E540" s="144"/>
      <c r="F540" s="142"/>
      <c r="G540" s="147"/>
      <c r="H540" s="147"/>
      <c r="I540" s="147"/>
      <c r="J540" s="147"/>
      <c r="K540" s="147"/>
      <c r="L540" s="147"/>
      <c r="M540" s="147"/>
      <c r="N540" s="147"/>
      <c r="O540" s="147"/>
      <c r="P540" s="147"/>
      <c r="Q540" s="142"/>
      <c r="R540" s="142"/>
      <c r="S540" s="142"/>
      <c r="T540" s="142"/>
      <c r="U540" s="142"/>
      <c r="V540" s="142"/>
      <c r="W540" s="142"/>
      <c r="X540" s="142"/>
      <c r="Y540" s="142"/>
      <c r="Z540" s="142"/>
    </row>
    <row r="541">
      <c r="A541" s="142"/>
      <c r="B541" s="142"/>
      <c r="C541" s="143"/>
      <c r="D541" s="143"/>
      <c r="E541" s="144"/>
      <c r="F541" s="142"/>
      <c r="G541" s="147"/>
      <c r="H541" s="147"/>
      <c r="I541" s="147"/>
      <c r="J541" s="147"/>
      <c r="K541" s="147"/>
      <c r="L541" s="147"/>
      <c r="M541" s="147"/>
      <c r="N541" s="147"/>
      <c r="O541" s="147"/>
      <c r="P541" s="147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</row>
    <row r="542">
      <c r="A542" s="142"/>
      <c r="B542" s="142"/>
      <c r="C542" s="143"/>
      <c r="D542" s="143"/>
      <c r="E542" s="144"/>
      <c r="F542" s="142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</row>
    <row r="543">
      <c r="A543" s="142"/>
      <c r="B543" s="142"/>
      <c r="C543" s="143"/>
      <c r="D543" s="143"/>
      <c r="E543" s="144"/>
      <c r="F543" s="142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</row>
    <row r="544">
      <c r="A544" s="142"/>
      <c r="B544" s="142"/>
      <c r="C544" s="143"/>
      <c r="D544" s="143"/>
      <c r="E544" s="144"/>
      <c r="F544" s="142"/>
      <c r="G544" s="147"/>
      <c r="H544" s="147"/>
      <c r="I544" s="147"/>
      <c r="J544" s="147"/>
      <c r="K544" s="147"/>
      <c r="L544" s="147"/>
      <c r="M544" s="147"/>
      <c r="N544" s="147"/>
      <c r="O544" s="147"/>
      <c r="P544" s="147"/>
      <c r="Q544" s="142"/>
      <c r="R544" s="142"/>
      <c r="S544" s="142"/>
      <c r="T544" s="142"/>
      <c r="U544" s="142"/>
      <c r="V544" s="142"/>
      <c r="W544" s="142"/>
      <c r="X544" s="142"/>
      <c r="Y544" s="142"/>
      <c r="Z544" s="142"/>
    </row>
    <row r="545">
      <c r="A545" s="142"/>
      <c r="B545" s="142"/>
      <c r="C545" s="143"/>
      <c r="D545" s="143"/>
      <c r="E545" s="144"/>
      <c r="F545" s="142"/>
      <c r="G545" s="147"/>
      <c r="H545" s="147"/>
      <c r="I545" s="147"/>
      <c r="J545" s="147"/>
      <c r="K545" s="147"/>
      <c r="L545" s="147"/>
      <c r="M545" s="147"/>
      <c r="N545" s="147"/>
      <c r="O545" s="147"/>
      <c r="P545" s="147"/>
      <c r="Q545" s="142"/>
      <c r="R545" s="142"/>
      <c r="S545" s="142"/>
      <c r="T545" s="142"/>
      <c r="U545" s="142"/>
      <c r="V545" s="142"/>
      <c r="W545" s="142"/>
      <c r="X545" s="142"/>
      <c r="Y545" s="142"/>
      <c r="Z545" s="142"/>
    </row>
    <row r="546">
      <c r="A546" s="142"/>
      <c r="B546" s="142"/>
      <c r="C546" s="143"/>
      <c r="D546" s="143"/>
      <c r="E546" s="144"/>
      <c r="F546" s="142"/>
      <c r="G546" s="147"/>
      <c r="H546" s="147"/>
      <c r="I546" s="147"/>
      <c r="J546" s="147"/>
      <c r="K546" s="147"/>
      <c r="L546" s="147"/>
      <c r="M546" s="147"/>
      <c r="N546" s="147"/>
      <c r="O546" s="147"/>
      <c r="P546" s="147"/>
      <c r="Q546" s="142"/>
      <c r="R546" s="142"/>
      <c r="S546" s="142"/>
      <c r="T546" s="142"/>
      <c r="U546" s="142"/>
      <c r="V546" s="142"/>
      <c r="W546" s="142"/>
      <c r="X546" s="142"/>
      <c r="Y546" s="142"/>
      <c r="Z546" s="142"/>
    </row>
    <row r="547">
      <c r="A547" s="142"/>
      <c r="B547" s="142"/>
      <c r="C547" s="143"/>
      <c r="D547" s="143"/>
      <c r="E547" s="144"/>
      <c r="F547" s="142"/>
      <c r="G547" s="147"/>
      <c r="H547" s="147"/>
      <c r="I547" s="147"/>
      <c r="J547" s="147"/>
      <c r="K547" s="147"/>
      <c r="L547" s="147"/>
      <c r="M547" s="147"/>
      <c r="N547" s="147"/>
      <c r="O547" s="147"/>
      <c r="P547" s="147"/>
      <c r="Q547" s="142"/>
      <c r="R547" s="142"/>
      <c r="S547" s="142"/>
      <c r="T547" s="142"/>
      <c r="U547" s="142"/>
      <c r="V547" s="142"/>
      <c r="W547" s="142"/>
      <c r="X547" s="142"/>
      <c r="Y547" s="142"/>
      <c r="Z547" s="142"/>
    </row>
    <row r="548">
      <c r="A548" s="142"/>
      <c r="B548" s="142"/>
      <c r="C548" s="143"/>
      <c r="D548" s="143"/>
      <c r="E548" s="144"/>
      <c r="F548" s="142"/>
      <c r="G548" s="147"/>
      <c r="H548" s="147"/>
      <c r="I548" s="147"/>
      <c r="J548" s="147"/>
      <c r="K548" s="147"/>
      <c r="L548" s="147"/>
      <c r="M548" s="147"/>
      <c r="N548" s="147"/>
      <c r="O548" s="147"/>
      <c r="P548" s="147"/>
      <c r="Q548" s="142"/>
      <c r="R548" s="142"/>
      <c r="S548" s="142"/>
      <c r="T548" s="142"/>
      <c r="U548" s="142"/>
      <c r="V548" s="142"/>
      <c r="W548" s="142"/>
      <c r="X548" s="142"/>
      <c r="Y548" s="142"/>
      <c r="Z548" s="142"/>
    </row>
    <row r="549">
      <c r="A549" s="142"/>
      <c r="B549" s="142"/>
      <c r="C549" s="143"/>
      <c r="D549" s="143"/>
      <c r="E549" s="144"/>
      <c r="F549" s="142"/>
      <c r="G549" s="147"/>
      <c r="H549" s="147"/>
      <c r="I549" s="147"/>
      <c r="J549" s="147"/>
      <c r="K549" s="147"/>
      <c r="L549" s="147"/>
      <c r="M549" s="147"/>
      <c r="N549" s="147"/>
      <c r="O549" s="147"/>
      <c r="P549" s="147"/>
      <c r="Q549" s="142"/>
      <c r="R549" s="142"/>
      <c r="S549" s="142"/>
      <c r="T549" s="142"/>
      <c r="U549" s="142"/>
      <c r="V549" s="142"/>
      <c r="W549" s="142"/>
      <c r="X549" s="142"/>
      <c r="Y549" s="142"/>
      <c r="Z549" s="142"/>
    </row>
    <row r="550">
      <c r="A550" s="142"/>
      <c r="B550" s="142"/>
      <c r="C550" s="143"/>
      <c r="D550" s="143"/>
      <c r="E550" s="144"/>
      <c r="F550" s="142"/>
      <c r="G550" s="147"/>
      <c r="H550" s="147"/>
      <c r="I550" s="147"/>
      <c r="J550" s="147"/>
      <c r="K550" s="147"/>
      <c r="L550" s="147"/>
      <c r="M550" s="147"/>
      <c r="N550" s="147"/>
      <c r="O550" s="147"/>
      <c r="P550" s="147"/>
      <c r="Q550" s="142"/>
      <c r="R550" s="142"/>
      <c r="S550" s="142"/>
      <c r="T550" s="142"/>
      <c r="U550" s="142"/>
      <c r="V550" s="142"/>
      <c r="W550" s="142"/>
      <c r="X550" s="142"/>
      <c r="Y550" s="142"/>
      <c r="Z550" s="142"/>
    </row>
    <row r="551">
      <c r="A551" s="142"/>
      <c r="B551" s="142"/>
      <c r="C551" s="143"/>
      <c r="D551" s="143"/>
      <c r="E551" s="144"/>
      <c r="F551" s="142"/>
      <c r="G551" s="147"/>
      <c r="H551" s="147"/>
      <c r="I551" s="147"/>
      <c r="J551" s="147"/>
      <c r="K551" s="147"/>
      <c r="L551" s="147"/>
      <c r="M551" s="147"/>
      <c r="N551" s="147"/>
      <c r="O551" s="147"/>
      <c r="P551" s="147"/>
      <c r="Q551" s="142"/>
      <c r="R551" s="142"/>
      <c r="S551" s="142"/>
      <c r="T551" s="142"/>
      <c r="U551" s="142"/>
      <c r="V551" s="142"/>
      <c r="W551" s="142"/>
      <c r="X551" s="142"/>
      <c r="Y551" s="142"/>
      <c r="Z551" s="142"/>
    </row>
    <row r="552">
      <c r="A552" s="142"/>
      <c r="B552" s="142"/>
      <c r="C552" s="143"/>
      <c r="D552" s="143"/>
      <c r="E552" s="144"/>
      <c r="F552" s="142"/>
      <c r="G552" s="147"/>
      <c r="H552" s="147"/>
      <c r="I552" s="147"/>
      <c r="J552" s="147"/>
      <c r="K552" s="147"/>
      <c r="L552" s="147"/>
      <c r="M552" s="147"/>
      <c r="N552" s="147"/>
      <c r="O552" s="147"/>
      <c r="P552" s="147"/>
      <c r="Q552" s="142"/>
      <c r="R552" s="142"/>
      <c r="S552" s="142"/>
      <c r="T552" s="142"/>
      <c r="U552" s="142"/>
      <c r="V552" s="142"/>
      <c r="W552" s="142"/>
      <c r="X552" s="142"/>
      <c r="Y552" s="142"/>
      <c r="Z552" s="142"/>
    </row>
    <row r="553">
      <c r="A553" s="142"/>
      <c r="B553" s="142"/>
      <c r="C553" s="143"/>
      <c r="D553" s="143"/>
      <c r="E553" s="144"/>
      <c r="F553" s="142"/>
      <c r="G553" s="147"/>
      <c r="H553" s="147"/>
      <c r="I553" s="147"/>
      <c r="J553" s="147"/>
      <c r="K553" s="147"/>
      <c r="L553" s="147"/>
      <c r="M553" s="147"/>
      <c r="N553" s="147"/>
      <c r="O553" s="147"/>
      <c r="P553" s="147"/>
      <c r="Q553" s="142"/>
      <c r="R553" s="142"/>
      <c r="S553" s="142"/>
      <c r="T553" s="142"/>
      <c r="U553" s="142"/>
      <c r="V553" s="142"/>
      <c r="W553" s="142"/>
      <c r="X553" s="142"/>
      <c r="Y553" s="142"/>
      <c r="Z553" s="142"/>
    </row>
    <row r="554">
      <c r="A554" s="142"/>
      <c r="B554" s="142"/>
      <c r="C554" s="143"/>
      <c r="D554" s="143"/>
      <c r="E554" s="144"/>
      <c r="F554" s="142"/>
      <c r="G554" s="147"/>
      <c r="H554" s="147"/>
      <c r="I554" s="147"/>
      <c r="J554" s="147"/>
      <c r="K554" s="147"/>
      <c r="L554" s="147"/>
      <c r="M554" s="147"/>
      <c r="N554" s="147"/>
      <c r="O554" s="147"/>
      <c r="P554" s="147"/>
      <c r="Q554" s="142"/>
      <c r="R554" s="142"/>
      <c r="S554" s="142"/>
      <c r="T554" s="142"/>
      <c r="U554" s="142"/>
      <c r="V554" s="142"/>
      <c r="W554" s="142"/>
      <c r="X554" s="142"/>
      <c r="Y554" s="142"/>
      <c r="Z554" s="142"/>
    </row>
    <row r="555">
      <c r="A555" s="142"/>
      <c r="B555" s="142"/>
      <c r="C555" s="143"/>
      <c r="D555" s="143"/>
      <c r="E555" s="144"/>
      <c r="F555" s="142"/>
      <c r="G555" s="147"/>
      <c r="H555" s="147"/>
      <c r="I555" s="147"/>
      <c r="J555" s="147"/>
      <c r="K555" s="147"/>
      <c r="L555" s="147"/>
      <c r="M555" s="147"/>
      <c r="N555" s="147"/>
      <c r="O555" s="147"/>
      <c r="P555" s="147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</row>
    <row r="556">
      <c r="A556" s="142"/>
      <c r="B556" s="142"/>
      <c r="C556" s="143"/>
      <c r="D556" s="143"/>
      <c r="E556" s="144"/>
      <c r="F556" s="142"/>
      <c r="G556" s="147"/>
      <c r="H556" s="147"/>
      <c r="I556" s="147"/>
      <c r="J556" s="147"/>
      <c r="K556" s="147"/>
      <c r="L556" s="147"/>
      <c r="M556" s="147"/>
      <c r="N556" s="147"/>
      <c r="O556" s="147"/>
      <c r="P556" s="147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</row>
    <row r="557">
      <c r="A557" s="142"/>
      <c r="B557" s="142"/>
      <c r="C557" s="143"/>
      <c r="D557" s="143"/>
      <c r="E557" s="144"/>
      <c r="F557" s="142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</row>
    <row r="558">
      <c r="A558" s="142"/>
      <c r="B558" s="142"/>
      <c r="C558" s="143"/>
      <c r="D558" s="143"/>
      <c r="E558" s="144"/>
      <c r="F558" s="142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</row>
    <row r="559">
      <c r="A559" s="142"/>
      <c r="B559" s="142"/>
      <c r="C559" s="143"/>
      <c r="D559" s="143"/>
      <c r="E559" s="144"/>
      <c r="F559" s="142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</row>
    <row r="560">
      <c r="A560" s="142"/>
      <c r="B560" s="142"/>
      <c r="C560" s="143"/>
      <c r="D560" s="143"/>
      <c r="E560" s="144"/>
      <c r="F560" s="142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</row>
    <row r="561">
      <c r="A561" s="142"/>
      <c r="B561" s="142"/>
      <c r="C561" s="143"/>
      <c r="D561" s="143"/>
      <c r="E561" s="144"/>
      <c r="F561" s="142"/>
      <c r="G561" s="147"/>
      <c r="H561" s="147"/>
      <c r="I561" s="147"/>
      <c r="J561" s="147"/>
      <c r="K561" s="147"/>
      <c r="L561" s="147"/>
      <c r="M561" s="147"/>
      <c r="N561" s="147"/>
      <c r="O561" s="147"/>
      <c r="P561" s="147"/>
      <c r="Q561" s="142"/>
      <c r="R561" s="142"/>
      <c r="S561" s="142"/>
      <c r="T561" s="142"/>
      <c r="U561" s="142"/>
      <c r="V561" s="142"/>
      <c r="W561" s="142"/>
      <c r="X561" s="142"/>
      <c r="Y561" s="142"/>
      <c r="Z561" s="142"/>
    </row>
    <row r="562">
      <c r="A562" s="142"/>
      <c r="B562" s="142"/>
      <c r="C562" s="143"/>
      <c r="D562" s="143"/>
      <c r="E562" s="144"/>
      <c r="F562" s="142"/>
      <c r="G562" s="147"/>
      <c r="H562" s="147"/>
      <c r="I562" s="147"/>
      <c r="J562" s="147"/>
      <c r="K562" s="147"/>
      <c r="L562" s="147"/>
      <c r="M562" s="147"/>
      <c r="N562" s="147"/>
      <c r="O562" s="147"/>
      <c r="P562" s="147"/>
      <c r="Q562" s="142"/>
      <c r="R562" s="142"/>
      <c r="S562" s="142"/>
      <c r="T562" s="142"/>
      <c r="U562" s="142"/>
      <c r="V562" s="142"/>
      <c r="W562" s="142"/>
      <c r="X562" s="142"/>
      <c r="Y562" s="142"/>
      <c r="Z562" s="142"/>
    </row>
    <row r="563">
      <c r="A563" s="142"/>
      <c r="B563" s="142"/>
      <c r="C563" s="143"/>
      <c r="D563" s="143"/>
      <c r="E563" s="144"/>
      <c r="F563" s="142"/>
      <c r="G563" s="147"/>
      <c r="H563" s="147"/>
      <c r="I563" s="147"/>
      <c r="J563" s="147"/>
      <c r="K563" s="147"/>
      <c r="L563" s="147"/>
      <c r="M563" s="147"/>
      <c r="N563" s="147"/>
      <c r="O563" s="147"/>
      <c r="P563" s="147"/>
      <c r="Q563" s="142"/>
      <c r="R563" s="142"/>
      <c r="S563" s="142"/>
      <c r="T563" s="142"/>
      <c r="U563" s="142"/>
      <c r="V563" s="142"/>
      <c r="W563" s="142"/>
      <c r="X563" s="142"/>
      <c r="Y563" s="142"/>
      <c r="Z563" s="142"/>
    </row>
    <row r="564">
      <c r="A564" s="142"/>
      <c r="B564" s="142"/>
      <c r="C564" s="143"/>
      <c r="D564" s="143"/>
      <c r="E564" s="144"/>
      <c r="F564" s="142"/>
      <c r="G564" s="147"/>
      <c r="H564" s="147"/>
      <c r="I564" s="147"/>
      <c r="J564" s="147"/>
      <c r="K564" s="147"/>
      <c r="L564" s="147"/>
      <c r="M564" s="147"/>
      <c r="N564" s="147"/>
      <c r="O564" s="147"/>
      <c r="P564" s="147"/>
      <c r="Q564" s="142"/>
      <c r="R564" s="142"/>
      <c r="S564" s="142"/>
      <c r="T564" s="142"/>
      <c r="U564" s="142"/>
      <c r="V564" s="142"/>
      <c r="W564" s="142"/>
      <c r="X564" s="142"/>
      <c r="Y564" s="142"/>
      <c r="Z564" s="142"/>
    </row>
    <row r="565">
      <c r="A565" s="142"/>
      <c r="B565" s="142"/>
      <c r="C565" s="143"/>
      <c r="D565" s="143"/>
      <c r="E565" s="144"/>
      <c r="F565" s="142"/>
      <c r="G565" s="147"/>
      <c r="H565" s="147"/>
      <c r="I565" s="147"/>
      <c r="J565" s="147"/>
      <c r="K565" s="147"/>
      <c r="L565" s="147"/>
      <c r="M565" s="147"/>
      <c r="N565" s="147"/>
      <c r="O565" s="147"/>
      <c r="P565" s="147"/>
      <c r="Q565" s="142"/>
      <c r="R565" s="142"/>
      <c r="S565" s="142"/>
      <c r="T565" s="142"/>
      <c r="U565" s="142"/>
      <c r="V565" s="142"/>
      <c r="W565" s="142"/>
      <c r="X565" s="142"/>
      <c r="Y565" s="142"/>
      <c r="Z565" s="142"/>
    </row>
    <row r="566">
      <c r="A566" s="142"/>
      <c r="B566" s="142"/>
      <c r="C566" s="143"/>
      <c r="D566" s="143"/>
      <c r="E566" s="144"/>
      <c r="F566" s="142"/>
      <c r="G566" s="147"/>
      <c r="H566" s="147"/>
      <c r="I566" s="147"/>
      <c r="J566" s="147"/>
      <c r="K566" s="147"/>
      <c r="L566" s="147"/>
      <c r="M566" s="147"/>
      <c r="N566" s="147"/>
      <c r="O566" s="147"/>
      <c r="P566" s="147"/>
      <c r="Q566" s="142"/>
      <c r="R566" s="142"/>
      <c r="S566" s="142"/>
      <c r="T566" s="142"/>
      <c r="U566" s="142"/>
      <c r="V566" s="142"/>
      <c r="W566" s="142"/>
      <c r="X566" s="142"/>
      <c r="Y566" s="142"/>
      <c r="Z566" s="142"/>
    </row>
    <row r="567">
      <c r="A567" s="142"/>
      <c r="B567" s="142"/>
      <c r="C567" s="143"/>
      <c r="D567" s="143"/>
      <c r="E567" s="144"/>
      <c r="F567" s="142"/>
      <c r="G567" s="147"/>
      <c r="H567" s="147"/>
      <c r="I567" s="147"/>
      <c r="J567" s="147"/>
      <c r="K567" s="147"/>
      <c r="L567" s="147"/>
      <c r="M567" s="147"/>
      <c r="N567" s="147"/>
      <c r="O567" s="147"/>
      <c r="P567" s="147"/>
      <c r="Q567" s="142"/>
      <c r="R567" s="142"/>
      <c r="S567" s="142"/>
      <c r="T567" s="142"/>
      <c r="U567" s="142"/>
      <c r="V567" s="142"/>
      <c r="W567" s="142"/>
      <c r="X567" s="142"/>
      <c r="Y567" s="142"/>
      <c r="Z567" s="142"/>
    </row>
    <row r="568">
      <c r="A568" s="142"/>
      <c r="B568" s="142"/>
      <c r="C568" s="143"/>
      <c r="D568" s="143"/>
      <c r="E568" s="144"/>
      <c r="F568" s="142"/>
      <c r="G568" s="147"/>
      <c r="H568" s="147"/>
      <c r="I568" s="147"/>
      <c r="J568" s="147"/>
      <c r="K568" s="147"/>
      <c r="L568" s="147"/>
      <c r="M568" s="147"/>
      <c r="N568" s="147"/>
      <c r="O568" s="147"/>
      <c r="P568" s="147"/>
      <c r="Q568" s="142"/>
      <c r="R568" s="142"/>
      <c r="S568" s="142"/>
      <c r="T568" s="142"/>
      <c r="U568" s="142"/>
      <c r="V568" s="142"/>
      <c r="W568" s="142"/>
      <c r="X568" s="142"/>
      <c r="Y568" s="142"/>
      <c r="Z568" s="142"/>
    </row>
    <row r="569">
      <c r="A569" s="142"/>
      <c r="B569" s="142"/>
      <c r="C569" s="143"/>
      <c r="D569" s="143"/>
      <c r="E569" s="144"/>
      <c r="F569" s="142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42"/>
      <c r="R569" s="142"/>
      <c r="S569" s="142"/>
      <c r="T569" s="142"/>
      <c r="U569" s="142"/>
      <c r="V569" s="142"/>
      <c r="W569" s="142"/>
      <c r="X569" s="142"/>
      <c r="Y569" s="142"/>
      <c r="Z569" s="142"/>
    </row>
    <row r="570">
      <c r="A570" s="142"/>
      <c r="B570" s="142"/>
      <c r="C570" s="143"/>
      <c r="D570" s="143"/>
      <c r="E570" s="144"/>
      <c r="F570" s="142"/>
      <c r="G570" s="147"/>
      <c r="H570" s="147"/>
      <c r="I570" s="147"/>
      <c r="J570" s="147"/>
      <c r="K570" s="147"/>
      <c r="L570" s="147"/>
      <c r="M570" s="147"/>
      <c r="N570" s="147"/>
      <c r="O570" s="147"/>
      <c r="P570" s="147"/>
      <c r="Q570" s="142"/>
      <c r="R570" s="142"/>
      <c r="S570" s="142"/>
      <c r="T570" s="142"/>
      <c r="U570" s="142"/>
      <c r="V570" s="142"/>
      <c r="W570" s="142"/>
      <c r="X570" s="142"/>
      <c r="Y570" s="142"/>
      <c r="Z570" s="142"/>
    </row>
    <row r="571">
      <c r="A571" s="142"/>
      <c r="B571" s="142"/>
      <c r="C571" s="143"/>
      <c r="D571" s="143"/>
      <c r="E571" s="144"/>
      <c r="F571" s="142"/>
      <c r="G571" s="147"/>
      <c r="H571" s="147"/>
      <c r="I571" s="147"/>
      <c r="J571" s="147"/>
      <c r="K571" s="147"/>
      <c r="L571" s="147"/>
      <c r="M571" s="147"/>
      <c r="N571" s="147"/>
      <c r="O571" s="147"/>
      <c r="P571" s="147"/>
      <c r="Q571" s="142"/>
      <c r="R571" s="142"/>
      <c r="S571" s="142"/>
      <c r="T571" s="142"/>
      <c r="U571" s="142"/>
      <c r="V571" s="142"/>
      <c r="W571" s="142"/>
      <c r="X571" s="142"/>
      <c r="Y571" s="142"/>
      <c r="Z571" s="142"/>
    </row>
    <row r="572">
      <c r="A572" s="142"/>
      <c r="B572" s="142"/>
      <c r="C572" s="143"/>
      <c r="D572" s="143"/>
      <c r="E572" s="144"/>
      <c r="F572" s="142"/>
      <c r="G572" s="147"/>
      <c r="H572" s="147"/>
      <c r="I572" s="147"/>
      <c r="J572" s="147"/>
      <c r="K572" s="147"/>
      <c r="L572" s="147"/>
      <c r="M572" s="147"/>
      <c r="N572" s="147"/>
      <c r="O572" s="147"/>
      <c r="P572" s="147"/>
      <c r="Q572" s="142"/>
      <c r="R572" s="142"/>
      <c r="S572" s="142"/>
      <c r="T572" s="142"/>
      <c r="U572" s="142"/>
      <c r="V572" s="142"/>
      <c r="W572" s="142"/>
      <c r="X572" s="142"/>
      <c r="Y572" s="142"/>
      <c r="Z572" s="142"/>
    </row>
    <row r="573">
      <c r="A573" s="142"/>
      <c r="B573" s="142"/>
      <c r="C573" s="143"/>
      <c r="D573" s="143"/>
      <c r="E573" s="144"/>
      <c r="F573" s="142"/>
      <c r="G573" s="147"/>
      <c r="H573" s="147"/>
      <c r="I573" s="147"/>
      <c r="J573" s="147"/>
      <c r="K573" s="147"/>
      <c r="L573" s="147"/>
      <c r="M573" s="147"/>
      <c r="N573" s="147"/>
      <c r="O573" s="147"/>
      <c r="P573" s="147"/>
      <c r="Q573" s="142"/>
      <c r="R573" s="142"/>
      <c r="S573" s="142"/>
      <c r="T573" s="142"/>
      <c r="U573" s="142"/>
      <c r="V573" s="142"/>
      <c r="W573" s="142"/>
      <c r="X573" s="142"/>
      <c r="Y573" s="142"/>
      <c r="Z573" s="142"/>
    </row>
    <row r="574">
      <c r="A574" s="142"/>
      <c r="B574" s="142"/>
      <c r="C574" s="143"/>
      <c r="D574" s="143"/>
      <c r="E574" s="144"/>
      <c r="F574" s="142"/>
      <c r="G574" s="147"/>
      <c r="H574" s="147"/>
      <c r="I574" s="147"/>
      <c r="J574" s="147"/>
      <c r="K574" s="147"/>
      <c r="L574" s="147"/>
      <c r="M574" s="147"/>
      <c r="N574" s="147"/>
      <c r="O574" s="147"/>
      <c r="P574" s="147"/>
      <c r="Q574" s="142"/>
      <c r="R574" s="142"/>
      <c r="S574" s="142"/>
      <c r="T574" s="142"/>
      <c r="U574" s="142"/>
      <c r="V574" s="142"/>
      <c r="W574" s="142"/>
      <c r="X574" s="142"/>
      <c r="Y574" s="142"/>
      <c r="Z574" s="142"/>
    </row>
    <row r="575">
      <c r="A575" s="142"/>
      <c r="B575" s="142"/>
      <c r="C575" s="143"/>
      <c r="D575" s="143"/>
      <c r="E575" s="144"/>
      <c r="F575" s="142"/>
      <c r="G575" s="147"/>
      <c r="H575" s="147"/>
      <c r="I575" s="147"/>
      <c r="J575" s="147"/>
      <c r="K575" s="147"/>
      <c r="L575" s="147"/>
      <c r="M575" s="147"/>
      <c r="N575" s="147"/>
      <c r="O575" s="147"/>
      <c r="P575" s="147"/>
      <c r="Q575" s="142"/>
      <c r="R575" s="142"/>
      <c r="S575" s="142"/>
      <c r="T575" s="142"/>
      <c r="U575" s="142"/>
      <c r="V575" s="142"/>
      <c r="W575" s="142"/>
      <c r="X575" s="142"/>
      <c r="Y575" s="142"/>
      <c r="Z575" s="142"/>
    </row>
    <row r="576">
      <c r="A576" s="142"/>
      <c r="B576" s="142"/>
      <c r="C576" s="143"/>
      <c r="D576" s="143"/>
      <c r="E576" s="144"/>
      <c r="F576" s="142"/>
      <c r="G576" s="147"/>
      <c r="H576" s="147"/>
      <c r="I576" s="147"/>
      <c r="J576" s="147"/>
      <c r="K576" s="147"/>
      <c r="L576" s="147"/>
      <c r="M576" s="147"/>
      <c r="N576" s="147"/>
      <c r="O576" s="147"/>
      <c r="P576" s="147"/>
      <c r="Q576" s="142"/>
      <c r="R576" s="142"/>
      <c r="S576" s="142"/>
      <c r="T576" s="142"/>
      <c r="U576" s="142"/>
      <c r="V576" s="142"/>
      <c r="W576" s="142"/>
      <c r="X576" s="142"/>
      <c r="Y576" s="142"/>
      <c r="Z576" s="142"/>
    </row>
    <row r="577">
      <c r="A577" s="142"/>
      <c r="B577" s="142"/>
      <c r="C577" s="143"/>
      <c r="D577" s="143"/>
      <c r="E577" s="144"/>
      <c r="F577" s="142"/>
      <c r="G577" s="147"/>
      <c r="H577" s="147"/>
      <c r="I577" s="147"/>
      <c r="J577" s="147"/>
      <c r="K577" s="147"/>
      <c r="L577" s="147"/>
      <c r="M577" s="147"/>
      <c r="N577" s="147"/>
      <c r="O577" s="147"/>
      <c r="P577" s="147"/>
      <c r="Q577" s="142"/>
      <c r="R577" s="142"/>
      <c r="S577" s="142"/>
      <c r="T577" s="142"/>
      <c r="U577" s="142"/>
      <c r="V577" s="142"/>
      <c r="W577" s="142"/>
      <c r="X577" s="142"/>
      <c r="Y577" s="142"/>
      <c r="Z577" s="142"/>
    </row>
    <row r="578">
      <c r="A578" s="142"/>
      <c r="B578" s="142"/>
      <c r="C578" s="143"/>
      <c r="D578" s="143"/>
      <c r="E578" s="144"/>
      <c r="F578" s="142"/>
      <c r="G578" s="147"/>
      <c r="H578" s="147"/>
      <c r="I578" s="147"/>
      <c r="J578" s="147"/>
      <c r="K578" s="147"/>
      <c r="L578" s="147"/>
      <c r="M578" s="147"/>
      <c r="N578" s="147"/>
      <c r="O578" s="147"/>
      <c r="P578" s="147"/>
      <c r="Q578" s="142"/>
      <c r="R578" s="142"/>
      <c r="S578" s="142"/>
      <c r="T578" s="142"/>
      <c r="U578" s="142"/>
      <c r="V578" s="142"/>
      <c r="W578" s="142"/>
      <c r="X578" s="142"/>
      <c r="Y578" s="142"/>
      <c r="Z578" s="142"/>
    </row>
    <row r="579">
      <c r="A579" s="142"/>
      <c r="B579" s="142"/>
      <c r="C579" s="143"/>
      <c r="D579" s="143"/>
      <c r="E579" s="144"/>
      <c r="F579" s="142"/>
      <c r="G579" s="147"/>
      <c r="H579" s="147"/>
      <c r="I579" s="147"/>
      <c r="J579" s="147"/>
      <c r="K579" s="147"/>
      <c r="L579" s="147"/>
      <c r="M579" s="147"/>
      <c r="N579" s="147"/>
      <c r="O579" s="147"/>
      <c r="P579" s="147"/>
      <c r="Q579" s="142"/>
      <c r="R579" s="142"/>
      <c r="S579" s="142"/>
      <c r="T579" s="142"/>
      <c r="U579" s="142"/>
      <c r="V579" s="142"/>
      <c r="W579" s="142"/>
      <c r="X579" s="142"/>
      <c r="Y579" s="142"/>
      <c r="Z579" s="142"/>
    </row>
    <row r="580">
      <c r="A580" s="142"/>
      <c r="B580" s="142"/>
      <c r="C580" s="143"/>
      <c r="D580" s="143"/>
      <c r="E580" s="144"/>
      <c r="F580" s="142"/>
      <c r="G580" s="147"/>
      <c r="H580" s="147"/>
      <c r="I580" s="147"/>
      <c r="J580" s="147"/>
      <c r="K580" s="147"/>
      <c r="L580" s="147"/>
      <c r="M580" s="147"/>
      <c r="N580" s="147"/>
      <c r="O580" s="147"/>
      <c r="P580" s="147"/>
      <c r="Q580" s="142"/>
      <c r="R580" s="142"/>
      <c r="S580" s="142"/>
      <c r="T580" s="142"/>
      <c r="U580" s="142"/>
      <c r="V580" s="142"/>
      <c r="W580" s="142"/>
      <c r="X580" s="142"/>
      <c r="Y580" s="142"/>
      <c r="Z580" s="142"/>
    </row>
    <row r="581">
      <c r="A581" s="142"/>
      <c r="B581" s="142"/>
      <c r="C581" s="143"/>
      <c r="D581" s="143"/>
      <c r="E581" s="144"/>
      <c r="F581" s="142"/>
      <c r="G581" s="147"/>
      <c r="H581" s="147"/>
      <c r="I581" s="147"/>
      <c r="J581" s="147"/>
      <c r="K581" s="147"/>
      <c r="L581" s="147"/>
      <c r="M581" s="147"/>
      <c r="N581" s="147"/>
      <c r="O581" s="147"/>
      <c r="P581" s="147"/>
      <c r="Q581" s="142"/>
      <c r="R581" s="142"/>
      <c r="S581" s="142"/>
      <c r="T581" s="142"/>
      <c r="U581" s="142"/>
      <c r="V581" s="142"/>
      <c r="W581" s="142"/>
      <c r="X581" s="142"/>
      <c r="Y581" s="142"/>
      <c r="Z581" s="142"/>
    </row>
    <row r="582">
      <c r="A582" s="142"/>
      <c r="B582" s="142"/>
      <c r="C582" s="143"/>
      <c r="D582" s="143"/>
      <c r="E582" s="144"/>
      <c r="F582" s="142"/>
      <c r="G582" s="147"/>
      <c r="H582" s="147"/>
      <c r="I582" s="147"/>
      <c r="J582" s="147"/>
      <c r="K582" s="147"/>
      <c r="L582" s="147"/>
      <c r="M582" s="147"/>
      <c r="N582" s="147"/>
      <c r="O582" s="147"/>
      <c r="P582" s="147"/>
      <c r="Q582" s="142"/>
      <c r="R582" s="142"/>
      <c r="S582" s="142"/>
      <c r="T582" s="142"/>
      <c r="U582" s="142"/>
      <c r="V582" s="142"/>
      <c r="W582" s="142"/>
      <c r="X582" s="142"/>
      <c r="Y582" s="142"/>
      <c r="Z582" s="142"/>
    </row>
    <row r="583">
      <c r="A583" s="142"/>
      <c r="B583" s="142"/>
      <c r="C583" s="143"/>
      <c r="D583" s="143"/>
      <c r="E583" s="144"/>
      <c r="F583" s="142"/>
      <c r="G583" s="147"/>
      <c r="H583" s="147"/>
      <c r="I583" s="147"/>
      <c r="J583" s="147"/>
      <c r="K583" s="147"/>
      <c r="L583" s="147"/>
      <c r="M583" s="147"/>
      <c r="N583" s="147"/>
      <c r="O583" s="147"/>
      <c r="P583" s="147"/>
      <c r="Q583" s="142"/>
      <c r="R583" s="142"/>
      <c r="S583" s="142"/>
      <c r="T583" s="142"/>
      <c r="U583" s="142"/>
      <c r="V583" s="142"/>
      <c r="W583" s="142"/>
      <c r="X583" s="142"/>
      <c r="Y583" s="142"/>
      <c r="Z583" s="142"/>
    </row>
    <row r="584">
      <c r="A584" s="142"/>
      <c r="B584" s="142"/>
      <c r="C584" s="143"/>
      <c r="D584" s="143"/>
      <c r="E584" s="144"/>
      <c r="F584" s="142"/>
      <c r="G584" s="147"/>
      <c r="H584" s="147"/>
      <c r="I584" s="147"/>
      <c r="J584" s="147"/>
      <c r="K584" s="147"/>
      <c r="L584" s="147"/>
      <c r="M584" s="147"/>
      <c r="N584" s="147"/>
      <c r="O584" s="147"/>
      <c r="P584" s="147"/>
      <c r="Q584" s="142"/>
      <c r="R584" s="142"/>
      <c r="S584" s="142"/>
      <c r="T584" s="142"/>
      <c r="U584" s="142"/>
      <c r="V584" s="142"/>
      <c r="W584" s="142"/>
      <c r="X584" s="142"/>
      <c r="Y584" s="142"/>
      <c r="Z584" s="142"/>
    </row>
    <row r="585">
      <c r="A585" s="142"/>
      <c r="B585" s="142"/>
      <c r="C585" s="143"/>
      <c r="D585" s="143"/>
      <c r="E585" s="144"/>
      <c r="F585" s="142"/>
      <c r="G585" s="147"/>
      <c r="H585" s="147"/>
      <c r="I585" s="147"/>
      <c r="J585" s="147"/>
      <c r="K585" s="147"/>
      <c r="L585" s="147"/>
      <c r="M585" s="147"/>
      <c r="N585" s="147"/>
      <c r="O585" s="147"/>
      <c r="P585" s="147"/>
      <c r="Q585" s="142"/>
      <c r="R585" s="142"/>
      <c r="S585" s="142"/>
      <c r="T585" s="142"/>
      <c r="U585" s="142"/>
      <c r="V585" s="142"/>
      <c r="W585" s="142"/>
      <c r="X585" s="142"/>
      <c r="Y585" s="142"/>
      <c r="Z585" s="142"/>
    </row>
    <row r="586">
      <c r="A586" s="142"/>
      <c r="B586" s="142"/>
      <c r="C586" s="143"/>
      <c r="D586" s="143"/>
      <c r="E586" s="144"/>
      <c r="F586" s="142"/>
      <c r="G586" s="147"/>
      <c r="H586" s="147"/>
      <c r="I586" s="147"/>
      <c r="J586" s="147"/>
      <c r="K586" s="147"/>
      <c r="L586" s="147"/>
      <c r="M586" s="147"/>
      <c r="N586" s="147"/>
      <c r="O586" s="147"/>
      <c r="P586" s="147"/>
      <c r="Q586" s="142"/>
      <c r="R586" s="142"/>
      <c r="S586" s="142"/>
      <c r="T586" s="142"/>
      <c r="U586" s="142"/>
      <c r="V586" s="142"/>
      <c r="W586" s="142"/>
      <c r="X586" s="142"/>
      <c r="Y586" s="142"/>
      <c r="Z586" s="142"/>
    </row>
    <row r="587">
      <c r="A587" s="142"/>
      <c r="B587" s="142"/>
      <c r="C587" s="143"/>
      <c r="D587" s="143"/>
      <c r="E587" s="144"/>
      <c r="F587" s="142"/>
      <c r="G587" s="147"/>
      <c r="H587" s="147"/>
      <c r="I587" s="147"/>
      <c r="J587" s="147"/>
      <c r="K587" s="147"/>
      <c r="L587" s="147"/>
      <c r="M587" s="147"/>
      <c r="N587" s="147"/>
      <c r="O587" s="147"/>
      <c r="P587" s="147"/>
      <c r="Q587" s="142"/>
      <c r="R587" s="142"/>
      <c r="S587" s="142"/>
      <c r="T587" s="142"/>
      <c r="U587" s="142"/>
      <c r="V587" s="142"/>
      <c r="W587" s="142"/>
      <c r="X587" s="142"/>
      <c r="Y587" s="142"/>
      <c r="Z587" s="142"/>
    </row>
    <row r="588">
      <c r="A588" s="142"/>
      <c r="B588" s="142"/>
      <c r="C588" s="143"/>
      <c r="D588" s="143"/>
      <c r="E588" s="144"/>
      <c r="F588" s="142"/>
      <c r="G588" s="147"/>
      <c r="H588" s="147"/>
      <c r="I588" s="147"/>
      <c r="J588" s="147"/>
      <c r="K588" s="147"/>
      <c r="L588" s="147"/>
      <c r="M588" s="147"/>
      <c r="N588" s="147"/>
      <c r="O588" s="147"/>
      <c r="P588" s="147"/>
      <c r="Q588" s="142"/>
      <c r="R588" s="142"/>
      <c r="S588" s="142"/>
      <c r="T588" s="142"/>
      <c r="U588" s="142"/>
      <c r="V588" s="142"/>
      <c r="W588" s="142"/>
      <c r="X588" s="142"/>
      <c r="Y588" s="142"/>
      <c r="Z588" s="142"/>
    </row>
    <row r="589">
      <c r="A589" s="142"/>
      <c r="B589" s="142"/>
      <c r="C589" s="143"/>
      <c r="D589" s="143"/>
      <c r="E589" s="144"/>
      <c r="F589" s="142"/>
      <c r="G589" s="147"/>
      <c r="H589" s="147"/>
      <c r="I589" s="147"/>
      <c r="J589" s="147"/>
      <c r="K589" s="147"/>
      <c r="L589" s="147"/>
      <c r="M589" s="147"/>
      <c r="N589" s="147"/>
      <c r="O589" s="147"/>
      <c r="P589" s="147"/>
      <c r="Q589" s="142"/>
      <c r="R589" s="142"/>
      <c r="S589" s="142"/>
      <c r="T589" s="142"/>
      <c r="U589" s="142"/>
      <c r="V589" s="142"/>
      <c r="W589" s="142"/>
      <c r="X589" s="142"/>
      <c r="Y589" s="142"/>
      <c r="Z589" s="142"/>
    </row>
    <row r="590">
      <c r="A590" s="142"/>
      <c r="B590" s="142"/>
      <c r="C590" s="143"/>
      <c r="D590" s="143"/>
      <c r="E590" s="144"/>
      <c r="F590" s="142"/>
      <c r="G590" s="147"/>
      <c r="H590" s="147"/>
      <c r="I590" s="147"/>
      <c r="J590" s="147"/>
      <c r="K590" s="147"/>
      <c r="L590" s="147"/>
      <c r="M590" s="147"/>
      <c r="N590" s="147"/>
      <c r="O590" s="147"/>
      <c r="P590" s="147"/>
      <c r="Q590" s="142"/>
      <c r="R590" s="142"/>
      <c r="S590" s="142"/>
      <c r="T590" s="142"/>
      <c r="U590" s="142"/>
      <c r="V590" s="142"/>
      <c r="W590" s="142"/>
      <c r="X590" s="142"/>
      <c r="Y590" s="142"/>
      <c r="Z590" s="142"/>
    </row>
    <row r="591">
      <c r="A591" s="142"/>
      <c r="B591" s="142"/>
      <c r="C591" s="143"/>
      <c r="D591" s="143"/>
      <c r="E591" s="144"/>
      <c r="F591" s="142"/>
      <c r="G591" s="147"/>
      <c r="H591" s="147"/>
      <c r="I591" s="147"/>
      <c r="J591" s="147"/>
      <c r="K591" s="147"/>
      <c r="L591" s="147"/>
      <c r="M591" s="147"/>
      <c r="N591" s="147"/>
      <c r="O591" s="147"/>
      <c r="P591" s="147"/>
      <c r="Q591" s="142"/>
      <c r="R591" s="142"/>
      <c r="S591" s="142"/>
      <c r="T591" s="142"/>
      <c r="U591" s="142"/>
      <c r="V591" s="142"/>
      <c r="W591" s="142"/>
      <c r="X591" s="142"/>
      <c r="Y591" s="142"/>
      <c r="Z591" s="142"/>
    </row>
    <row r="592">
      <c r="A592" s="142"/>
      <c r="B592" s="142"/>
      <c r="C592" s="143"/>
      <c r="D592" s="143"/>
      <c r="E592" s="144"/>
      <c r="F592" s="142"/>
      <c r="G592" s="147"/>
      <c r="H592" s="147"/>
      <c r="I592" s="147"/>
      <c r="J592" s="147"/>
      <c r="K592" s="147"/>
      <c r="L592" s="147"/>
      <c r="M592" s="147"/>
      <c r="N592" s="147"/>
      <c r="O592" s="147"/>
      <c r="P592" s="147"/>
      <c r="Q592" s="142"/>
      <c r="R592" s="142"/>
      <c r="S592" s="142"/>
      <c r="T592" s="142"/>
      <c r="U592" s="142"/>
      <c r="V592" s="142"/>
      <c r="W592" s="142"/>
      <c r="X592" s="142"/>
      <c r="Y592" s="142"/>
      <c r="Z592" s="142"/>
    </row>
    <row r="593">
      <c r="A593" s="142"/>
      <c r="B593" s="142"/>
      <c r="C593" s="143"/>
      <c r="D593" s="143"/>
      <c r="E593" s="144"/>
      <c r="F593" s="142"/>
      <c r="G593" s="147"/>
      <c r="H593" s="147"/>
      <c r="I593" s="147"/>
      <c r="J593" s="147"/>
      <c r="K593" s="147"/>
      <c r="L593" s="147"/>
      <c r="M593" s="147"/>
      <c r="N593" s="147"/>
      <c r="O593" s="147"/>
      <c r="P593" s="147"/>
      <c r="Q593" s="142"/>
      <c r="R593" s="142"/>
      <c r="S593" s="142"/>
      <c r="T593" s="142"/>
      <c r="U593" s="142"/>
      <c r="V593" s="142"/>
      <c r="W593" s="142"/>
      <c r="X593" s="142"/>
      <c r="Y593" s="142"/>
      <c r="Z593" s="142"/>
    </row>
    <row r="594">
      <c r="A594" s="142"/>
      <c r="B594" s="142"/>
      <c r="C594" s="143"/>
      <c r="D594" s="143"/>
      <c r="E594" s="144"/>
      <c r="F594" s="142"/>
      <c r="G594" s="147"/>
      <c r="H594" s="147"/>
      <c r="I594" s="147"/>
      <c r="J594" s="147"/>
      <c r="K594" s="147"/>
      <c r="L594" s="147"/>
      <c r="M594" s="147"/>
      <c r="N594" s="147"/>
      <c r="O594" s="147"/>
      <c r="P594" s="147"/>
      <c r="Q594" s="142"/>
      <c r="R594" s="142"/>
      <c r="S594" s="142"/>
      <c r="T594" s="142"/>
      <c r="U594" s="142"/>
      <c r="V594" s="142"/>
      <c r="W594" s="142"/>
      <c r="X594" s="142"/>
      <c r="Y594" s="142"/>
      <c r="Z594" s="142"/>
    </row>
    <row r="595">
      <c r="A595" s="142"/>
      <c r="B595" s="142"/>
      <c r="C595" s="143"/>
      <c r="D595" s="143"/>
      <c r="E595" s="144"/>
      <c r="F595" s="142"/>
      <c r="G595" s="147"/>
      <c r="H595" s="147"/>
      <c r="I595" s="147"/>
      <c r="J595" s="147"/>
      <c r="K595" s="147"/>
      <c r="L595" s="147"/>
      <c r="M595" s="147"/>
      <c r="N595" s="147"/>
      <c r="O595" s="147"/>
      <c r="P595" s="147"/>
      <c r="Q595" s="142"/>
      <c r="R595" s="142"/>
      <c r="S595" s="142"/>
      <c r="T595" s="142"/>
      <c r="U595" s="142"/>
      <c r="V595" s="142"/>
      <c r="W595" s="142"/>
      <c r="X595" s="142"/>
      <c r="Y595" s="142"/>
      <c r="Z595" s="142"/>
    </row>
    <row r="596">
      <c r="A596" s="142"/>
      <c r="B596" s="142"/>
      <c r="C596" s="143"/>
      <c r="D596" s="143"/>
      <c r="E596" s="144"/>
      <c r="F596" s="142"/>
      <c r="G596" s="147"/>
      <c r="H596" s="147"/>
      <c r="I596" s="147"/>
      <c r="J596" s="147"/>
      <c r="K596" s="147"/>
      <c r="L596" s="147"/>
      <c r="M596" s="147"/>
      <c r="N596" s="147"/>
      <c r="O596" s="147"/>
      <c r="P596" s="147"/>
      <c r="Q596" s="142"/>
      <c r="R596" s="142"/>
      <c r="S596" s="142"/>
      <c r="T596" s="142"/>
      <c r="U596" s="142"/>
      <c r="V596" s="142"/>
      <c r="W596" s="142"/>
      <c r="X596" s="142"/>
      <c r="Y596" s="142"/>
      <c r="Z596" s="142"/>
    </row>
    <row r="597">
      <c r="A597" s="142"/>
      <c r="B597" s="142"/>
      <c r="C597" s="143"/>
      <c r="D597" s="143"/>
      <c r="E597" s="144"/>
      <c r="F597" s="142"/>
      <c r="G597" s="147"/>
      <c r="H597" s="147"/>
      <c r="I597" s="147"/>
      <c r="J597" s="147"/>
      <c r="K597" s="147"/>
      <c r="L597" s="147"/>
      <c r="M597" s="147"/>
      <c r="N597" s="147"/>
      <c r="O597" s="147"/>
      <c r="P597" s="147"/>
      <c r="Q597" s="142"/>
      <c r="R597" s="142"/>
      <c r="S597" s="142"/>
      <c r="T597" s="142"/>
      <c r="U597" s="142"/>
      <c r="V597" s="142"/>
      <c r="W597" s="142"/>
      <c r="X597" s="142"/>
      <c r="Y597" s="142"/>
      <c r="Z597" s="142"/>
    </row>
    <row r="598">
      <c r="A598" s="142"/>
      <c r="B598" s="142"/>
      <c r="C598" s="143"/>
      <c r="D598" s="143"/>
      <c r="E598" s="144"/>
      <c r="F598" s="142"/>
      <c r="G598" s="147"/>
      <c r="H598" s="147"/>
      <c r="I598" s="147"/>
      <c r="J598" s="147"/>
      <c r="K598" s="147"/>
      <c r="L598" s="147"/>
      <c r="M598" s="147"/>
      <c r="N598" s="147"/>
      <c r="O598" s="147"/>
      <c r="P598" s="147"/>
      <c r="Q598" s="142"/>
      <c r="R598" s="142"/>
      <c r="S598" s="142"/>
      <c r="T598" s="142"/>
      <c r="U598" s="142"/>
      <c r="V598" s="142"/>
      <c r="W598" s="142"/>
      <c r="X598" s="142"/>
      <c r="Y598" s="142"/>
      <c r="Z598" s="142"/>
    </row>
    <row r="599">
      <c r="A599" s="142"/>
      <c r="B599" s="142"/>
      <c r="C599" s="143"/>
      <c r="D599" s="143"/>
      <c r="E599" s="144"/>
      <c r="F599" s="142"/>
      <c r="G599" s="147"/>
      <c r="H599" s="147"/>
      <c r="I599" s="147"/>
      <c r="J599" s="147"/>
      <c r="K599" s="147"/>
      <c r="L599" s="147"/>
      <c r="M599" s="147"/>
      <c r="N599" s="147"/>
      <c r="O599" s="147"/>
      <c r="P599" s="147"/>
      <c r="Q599" s="142"/>
      <c r="R599" s="142"/>
      <c r="S599" s="142"/>
      <c r="T599" s="142"/>
      <c r="U599" s="142"/>
      <c r="V599" s="142"/>
      <c r="W599" s="142"/>
      <c r="X599" s="142"/>
      <c r="Y599" s="142"/>
      <c r="Z599" s="142"/>
    </row>
    <row r="600">
      <c r="A600" s="142"/>
      <c r="B600" s="142"/>
      <c r="C600" s="143"/>
      <c r="D600" s="143"/>
      <c r="E600" s="144"/>
      <c r="F600" s="142"/>
      <c r="G600" s="147"/>
      <c r="H600" s="147"/>
      <c r="I600" s="147"/>
      <c r="J600" s="147"/>
      <c r="K600" s="147"/>
      <c r="L600" s="147"/>
      <c r="M600" s="147"/>
      <c r="N600" s="147"/>
      <c r="O600" s="147"/>
      <c r="P600" s="147"/>
      <c r="Q600" s="142"/>
      <c r="R600" s="142"/>
      <c r="S600" s="142"/>
      <c r="T600" s="142"/>
      <c r="U600" s="142"/>
      <c r="V600" s="142"/>
      <c r="W600" s="142"/>
      <c r="X600" s="142"/>
      <c r="Y600" s="142"/>
      <c r="Z600" s="142"/>
    </row>
    <row r="601">
      <c r="A601" s="142"/>
      <c r="B601" s="142"/>
      <c r="C601" s="143"/>
      <c r="D601" s="143"/>
      <c r="E601" s="144"/>
      <c r="F601" s="142"/>
      <c r="G601" s="147"/>
      <c r="H601" s="147"/>
      <c r="I601" s="147"/>
      <c r="J601" s="147"/>
      <c r="K601" s="147"/>
      <c r="L601" s="147"/>
      <c r="M601" s="147"/>
      <c r="N601" s="147"/>
      <c r="O601" s="147"/>
      <c r="P601" s="147"/>
      <c r="Q601" s="142"/>
      <c r="R601" s="142"/>
      <c r="S601" s="142"/>
      <c r="T601" s="142"/>
      <c r="U601" s="142"/>
      <c r="V601" s="142"/>
      <c r="W601" s="142"/>
      <c r="X601" s="142"/>
      <c r="Y601" s="142"/>
      <c r="Z601" s="142"/>
    </row>
    <row r="602">
      <c r="A602" s="142"/>
      <c r="B602" s="142"/>
      <c r="C602" s="143"/>
      <c r="D602" s="143"/>
      <c r="E602" s="144"/>
      <c r="F602" s="142"/>
      <c r="G602" s="147"/>
      <c r="H602" s="147"/>
      <c r="I602" s="147"/>
      <c r="J602" s="147"/>
      <c r="K602" s="147"/>
      <c r="L602" s="147"/>
      <c r="M602" s="147"/>
      <c r="N602" s="147"/>
      <c r="O602" s="147"/>
      <c r="P602" s="147"/>
      <c r="Q602" s="142"/>
      <c r="R602" s="142"/>
      <c r="S602" s="142"/>
      <c r="T602" s="142"/>
      <c r="U602" s="142"/>
      <c r="V602" s="142"/>
      <c r="W602" s="142"/>
      <c r="X602" s="142"/>
      <c r="Y602" s="142"/>
      <c r="Z602" s="142"/>
    </row>
    <row r="603">
      <c r="A603" s="142"/>
      <c r="B603" s="142"/>
      <c r="C603" s="143"/>
      <c r="D603" s="143"/>
      <c r="E603" s="144"/>
      <c r="F603" s="142"/>
      <c r="G603" s="147"/>
      <c r="H603" s="147"/>
      <c r="I603" s="147"/>
      <c r="J603" s="147"/>
      <c r="K603" s="147"/>
      <c r="L603" s="147"/>
      <c r="M603" s="147"/>
      <c r="N603" s="147"/>
      <c r="O603" s="147"/>
      <c r="P603" s="147"/>
      <c r="Q603" s="142"/>
      <c r="R603" s="142"/>
      <c r="S603" s="142"/>
      <c r="T603" s="142"/>
      <c r="U603" s="142"/>
      <c r="V603" s="142"/>
      <c r="W603" s="142"/>
      <c r="X603" s="142"/>
      <c r="Y603" s="142"/>
      <c r="Z603" s="142"/>
    </row>
    <row r="604">
      <c r="A604" s="142"/>
      <c r="B604" s="142"/>
      <c r="C604" s="143"/>
      <c r="D604" s="143"/>
      <c r="E604" s="144"/>
      <c r="F604" s="142"/>
      <c r="G604" s="147"/>
      <c r="H604" s="147"/>
      <c r="I604" s="147"/>
      <c r="J604" s="147"/>
      <c r="K604" s="147"/>
      <c r="L604" s="147"/>
      <c r="M604" s="147"/>
      <c r="N604" s="147"/>
      <c r="O604" s="147"/>
      <c r="P604" s="147"/>
      <c r="Q604" s="142"/>
      <c r="R604" s="142"/>
      <c r="S604" s="142"/>
      <c r="T604" s="142"/>
      <c r="U604" s="142"/>
      <c r="V604" s="142"/>
      <c r="W604" s="142"/>
      <c r="X604" s="142"/>
      <c r="Y604" s="142"/>
      <c r="Z604" s="142"/>
    </row>
    <row r="605">
      <c r="A605" s="142"/>
      <c r="B605" s="142"/>
      <c r="C605" s="143"/>
      <c r="D605" s="143"/>
      <c r="E605" s="144"/>
      <c r="F605" s="142"/>
      <c r="G605" s="147"/>
      <c r="H605" s="147"/>
      <c r="I605" s="147"/>
      <c r="J605" s="147"/>
      <c r="K605" s="147"/>
      <c r="L605" s="147"/>
      <c r="M605" s="147"/>
      <c r="N605" s="147"/>
      <c r="O605" s="147"/>
      <c r="P605" s="147"/>
      <c r="Q605" s="142"/>
      <c r="R605" s="142"/>
      <c r="S605" s="142"/>
      <c r="T605" s="142"/>
      <c r="U605" s="142"/>
      <c r="V605" s="142"/>
      <c r="W605" s="142"/>
      <c r="X605" s="142"/>
      <c r="Y605" s="142"/>
      <c r="Z605" s="142"/>
    </row>
    <row r="606">
      <c r="A606" s="142"/>
      <c r="B606" s="142"/>
      <c r="C606" s="143"/>
      <c r="D606" s="143"/>
      <c r="E606" s="144"/>
      <c r="F606" s="142"/>
      <c r="G606" s="147"/>
      <c r="H606" s="147"/>
      <c r="I606" s="147"/>
      <c r="J606" s="147"/>
      <c r="K606" s="147"/>
      <c r="L606" s="147"/>
      <c r="M606" s="147"/>
      <c r="N606" s="147"/>
      <c r="O606" s="147"/>
      <c r="P606" s="147"/>
      <c r="Q606" s="142"/>
      <c r="R606" s="142"/>
      <c r="S606" s="142"/>
      <c r="T606" s="142"/>
      <c r="U606" s="142"/>
      <c r="V606" s="142"/>
      <c r="W606" s="142"/>
      <c r="X606" s="142"/>
      <c r="Y606" s="142"/>
      <c r="Z606" s="142"/>
    </row>
    <row r="607">
      <c r="A607" s="142"/>
      <c r="B607" s="142"/>
      <c r="C607" s="143"/>
      <c r="D607" s="143"/>
      <c r="E607" s="144"/>
      <c r="F607" s="142"/>
      <c r="G607" s="147"/>
      <c r="H607" s="147"/>
      <c r="I607" s="147"/>
      <c r="J607" s="147"/>
      <c r="K607" s="147"/>
      <c r="L607" s="147"/>
      <c r="M607" s="147"/>
      <c r="N607" s="147"/>
      <c r="O607" s="147"/>
      <c r="P607" s="147"/>
      <c r="Q607" s="142"/>
      <c r="R607" s="142"/>
      <c r="S607" s="142"/>
      <c r="T607" s="142"/>
      <c r="U607" s="142"/>
      <c r="V607" s="142"/>
      <c r="W607" s="142"/>
      <c r="X607" s="142"/>
      <c r="Y607" s="142"/>
      <c r="Z607" s="142"/>
    </row>
    <row r="608">
      <c r="A608" s="142"/>
      <c r="B608" s="142"/>
      <c r="C608" s="143"/>
      <c r="D608" s="143"/>
      <c r="E608" s="144"/>
      <c r="F608" s="142"/>
      <c r="G608" s="147"/>
      <c r="H608" s="147"/>
      <c r="I608" s="147"/>
      <c r="J608" s="147"/>
      <c r="K608" s="147"/>
      <c r="L608" s="147"/>
      <c r="M608" s="147"/>
      <c r="N608" s="147"/>
      <c r="O608" s="147"/>
      <c r="P608" s="147"/>
      <c r="Q608" s="142"/>
      <c r="R608" s="142"/>
      <c r="S608" s="142"/>
      <c r="T608" s="142"/>
      <c r="U608" s="142"/>
      <c r="V608" s="142"/>
      <c r="W608" s="142"/>
      <c r="X608" s="142"/>
      <c r="Y608" s="142"/>
      <c r="Z608" s="142"/>
    </row>
    <row r="609">
      <c r="A609" s="142"/>
      <c r="B609" s="142"/>
      <c r="C609" s="143"/>
      <c r="D609" s="143"/>
      <c r="E609" s="144"/>
      <c r="F609" s="142"/>
      <c r="G609" s="147"/>
      <c r="H609" s="147"/>
      <c r="I609" s="147"/>
      <c r="J609" s="147"/>
      <c r="K609" s="147"/>
      <c r="L609" s="147"/>
      <c r="M609" s="147"/>
      <c r="N609" s="147"/>
      <c r="O609" s="147"/>
      <c r="P609" s="147"/>
      <c r="Q609" s="142"/>
      <c r="R609" s="142"/>
      <c r="S609" s="142"/>
      <c r="T609" s="142"/>
      <c r="U609" s="142"/>
      <c r="V609" s="142"/>
      <c r="W609" s="142"/>
      <c r="X609" s="142"/>
      <c r="Y609" s="142"/>
      <c r="Z609" s="142"/>
    </row>
    <row r="610">
      <c r="A610" s="142"/>
      <c r="B610" s="142"/>
      <c r="C610" s="143"/>
      <c r="D610" s="143"/>
      <c r="E610" s="144"/>
      <c r="F610" s="142"/>
      <c r="G610" s="147"/>
      <c r="H610" s="147"/>
      <c r="I610" s="147"/>
      <c r="J610" s="147"/>
      <c r="K610" s="147"/>
      <c r="L610" s="147"/>
      <c r="M610" s="147"/>
      <c r="N610" s="147"/>
      <c r="O610" s="147"/>
      <c r="P610" s="147"/>
      <c r="Q610" s="142"/>
      <c r="R610" s="142"/>
      <c r="S610" s="142"/>
      <c r="T610" s="142"/>
      <c r="U610" s="142"/>
      <c r="V610" s="142"/>
      <c r="W610" s="142"/>
      <c r="X610" s="142"/>
      <c r="Y610" s="142"/>
      <c r="Z610" s="142"/>
    </row>
    <row r="611">
      <c r="A611" s="142"/>
      <c r="B611" s="142"/>
      <c r="C611" s="143"/>
      <c r="D611" s="143"/>
      <c r="E611" s="144"/>
      <c r="F611" s="142"/>
      <c r="G611" s="147"/>
      <c r="H611" s="147"/>
      <c r="I611" s="147"/>
      <c r="J611" s="147"/>
      <c r="K611" s="147"/>
      <c r="L611" s="147"/>
      <c r="M611" s="147"/>
      <c r="N611" s="147"/>
      <c r="O611" s="147"/>
      <c r="P611" s="147"/>
      <c r="Q611" s="142"/>
      <c r="R611" s="142"/>
      <c r="S611" s="142"/>
      <c r="T611" s="142"/>
      <c r="U611" s="142"/>
      <c r="V611" s="142"/>
      <c r="W611" s="142"/>
      <c r="X611" s="142"/>
      <c r="Y611" s="142"/>
      <c r="Z611" s="142"/>
    </row>
    <row r="612">
      <c r="A612" s="142"/>
      <c r="B612" s="142"/>
      <c r="C612" s="143"/>
      <c r="D612" s="143"/>
      <c r="E612" s="144"/>
      <c r="F612" s="142"/>
      <c r="G612" s="147"/>
      <c r="H612" s="147"/>
      <c r="I612" s="147"/>
      <c r="J612" s="147"/>
      <c r="K612" s="147"/>
      <c r="L612" s="147"/>
      <c r="M612" s="147"/>
      <c r="N612" s="147"/>
      <c r="O612" s="147"/>
      <c r="P612" s="147"/>
      <c r="Q612" s="142"/>
      <c r="R612" s="142"/>
      <c r="S612" s="142"/>
      <c r="T612" s="142"/>
      <c r="U612" s="142"/>
      <c r="V612" s="142"/>
      <c r="W612" s="142"/>
      <c r="X612" s="142"/>
      <c r="Y612" s="142"/>
      <c r="Z612" s="142"/>
    </row>
    <row r="613">
      <c r="A613" s="142"/>
      <c r="B613" s="142"/>
      <c r="C613" s="143"/>
      <c r="D613" s="143"/>
      <c r="E613" s="144"/>
      <c r="F613" s="142"/>
      <c r="G613" s="147"/>
      <c r="H613" s="147"/>
      <c r="I613" s="147"/>
      <c r="J613" s="147"/>
      <c r="K613" s="147"/>
      <c r="L613" s="147"/>
      <c r="M613" s="147"/>
      <c r="N613" s="147"/>
      <c r="O613" s="147"/>
      <c r="P613" s="147"/>
      <c r="Q613" s="142"/>
      <c r="R613" s="142"/>
      <c r="S613" s="142"/>
      <c r="T613" s="142"/>
      <c r="U613" s="142"/>
      <c r="V613" s="142"/>
      <c r="W613" s="142"/>
      <c r="X613" s="142"/>
      <c r="Y613" s="142"/>
      <c r="Z613" s="142"/>
    </row>
    <row r="614">
      <c r="A614" s="142"/>
      <c r="B614" s="142"/>
      <c r="C614" s="143"/>
      <c r="D614" s="143"/>
      <c r="E614" s="144"/>
      <c r="F614" s="142"/>
      <c r="G614" s="147"/>
      <c r="H614" s="147"/>
      <c r="I614" s="147"/>
      <c r="J614" s="147"/>
      <c r="K614" s="147"/>
      <c r="L614" s="147"/>
      <c r="M614" s="147"/>
      <c r="N614" s="147"/>
      <c r="O614" s="147"/>
      <c r="P614" s="147"/>
      <c r="Q614" s="142"/>
      <c r="R614" s="142"/>
      <c r="S614" s="142"/>
      <c r="T614" s="142"/>
      <c r="U614" s="142"/>
      <c r="V614" s="142"/>
      <c r="W614" s="142"/>
      <c r="X614" s="142"/>
      <c r="Y614" s="142"/>
      <c r="Z614" s="142"/>
    </row>
    <row r="615">
      <c r="A615" s="142"/>
      <c r="B615" s="142"/>
      <c r="C615" s="143"/>
      <c r="D615" s="143"/>
      <c r="E615" s="144"/>
      <c r="F615" s="142"/>
      <c r="G615" s="147"/>
      <c r="H615" s="147"/>
      <c r="I615" s="147"/>
      <c r="J615" s="147"/>
      <c r="K615" s="147"/>
      <c r="L615" s="147"/>
      <c r="M615" s="147"/>
      <c r="N615" s="147"/>
      <c r="O615" s="147"/>
      <c r="P615" s="147"/>
      <c r="Q615" s="142"/>
      <c r="R615" s="142"/>
      <c r="S615" s="142"/>
      <c r="T615" s="142"/>
      <c r="U615" s="142"/>
      <c r="V615" s="142"/>
      <c r="W615" s="142"/>
      <c r="X615" s="142"/>
      <c r="Y615" s="142"/>
      <c r="Z615" s="142"/>
    </row>
    <row r="616">
      <c r="A616" s="142"/>
      <c r="B616" s="142"/>
      <c r="C616" s="143"/>
      <c r="D616" s="143"/>
      <c r="E616" s="144"/>
      <c r="F616" s="142"/>
      <c r="G616" s="147"/>
      <c r="H616" s="147"/>
      <c r="I616" s="147"/>
      <c r="J616" s="147"/>
      <c r="K616" s="147"/>
      <c r="L616" s="147"/>
      <c r="M616" s="147"/>
      <c r="N616" s="147"/>
      <c r="O616" s="147"/>
      <c r="P616" s="147"/>
      <c r="Q616" s="142"/>
      <c r="R616" s="142"/>
      <c r="S616" s="142"/>
      <c r="T616" s="142"/>
      <c r="U616" s="142"/>
      <c r="V616" s="142"/>
      <c r="W616" s="142"/>
      <c r="X616" s="142"/>
      <c r="Y616" s="142"/>
      <c r="Z616" s="142"/>
    </row>
    <row r="617">
      <c r="A617" s="142"/>
      <c r="B617" s="142"/>
      <c r="C617" s="143"/>
      <c r="D617" s="143"/>
      <c r="E617" s="144"/>
      <c r="F617" s="142"/>
      <c r="G617" s="147"/>
      <c r="H617" s="147"/>
      <c r="I617" s="147"/>
      <c r="J617" s="147"/>
      <c r="K617" s="147"/>
      <c r="L617" s="147"/>
      <c r="M617" s="147"/>
      <c r="N617" s="147"/>
      <c r="O617" s="147"/>
      <c r="P617" s="147"/>
      <c r="Q617" s="142"/>
      <c r="R617" s="142"/>
      <c r="S617" s="142"/>
      <c r="T617" s="142"/>
      <c r="U617" s="142"/>
      <c r="V617" s="142"/>
      <c r="W617" s="142"/>
      <c r="X617" s="142"/>
      <c r="Y617" s="142"/>
      <c r="Z617" s="142"/>
    </row>
    <row r="618">
      <c r="A618" s="142"/>
      <c r="B618" s="142"/>
      <c r="C618" s="143"/>
      <c r="D618" s="143"/>
      <c r="E618" s="144"/>
      <c r="F618" s="142"/>
      <c r="G618" s="147"/>
      <c r="H618" s="147"/>
      <c r="I618" s="147"/>
      <c r="J618" s="147"/>
      <c r="K618" s="147"/>
      <c r="L618" s="147"/>
      <c r="M618" s="147"/>
      <c r="N618" s="147"/>
      <c r="O618" s="147"/>
      <c r="P618" s="147"/>
      <c r="Q618" s="142"/>
      <c r="R618" s="142"/>
      <c r="S618" s="142"/>
      <c r="T618" s="142"/>
      <c r="U618" s="142"/>
      <c r="V618" s="142"/>
      <c r="W618" s="142"/>
      <c r="X618" s="142"/>
      <c r="Y618" s="142"/>
      <c r="Z618" s="142"/>
    </row>
    <row r="619">
      <c r="A619" s="142"/>
      <c r="B619" s="142"/>
      <c r="C619" s="143"/>
      <c r="D619" s="143"/>
      <c r="E619" s="144"/>
      <c r="F619" s="142"/>
      <c r="G619" s="147"/>
      <c r="H619" s="147"/>
      <c r="I619" s="147"/>
      <c r="J619" s="147"/>
      <c r="K619" s="147"/>
      <c r="L619" s="147"/>
      <c r="M619" s="147"/>
      <c r="N619" s="147"/>
      <c r="O619" s="147"/>
      <c r="P619" s="147"/>
      <c r="Q619" s="142"/>
      <c r="R619" s="142"/>
      <c r="S619" s="142"/>
      <c r="T619" s="142"/>
      <c r="U619" s="142"/>
      <c r="V619" s="142"/>
      <c r="W619" s="142"/>
      <c r="X619" s="142"/>
      <c r="Y619" s="142"/>
      <c r="Z619" s="142"/>
    </row>
    <row r="620">
      <c r="A620" s="142"/>
      <c r="B620" s="142"/>
      <c r="C620" s="143"/>
      <c r="D620" s="143"/>
      <c r="E620" s="144"/>
      <c r="F620" s="142"/>
      <c r="G620" s="147"/>
      <c r="H620" s="147"/>
      <c r="I620" s="147"/>
      <c r="J620" s="147"/>
      <c r="K620" s="147"/>
      <c r="L620" s="147"/>
      <c r="M620" s="147"/>
      <c r="N620" s="147"/>
      <c r="O620" s="147"/>
      <c r="P620" s="147"/>
      <c r="Q620" s="142"/>
      <c r="R620" s="142"/>
      <c r="S620" s="142"/>
      <c r="T620" s="142"/>
      <c r="U620" s="142"/>
      <c r="V620" s="142"/>
      <c r="W620" s="142"/>
      <c r="X620" s="142"/>
      <c r="Y620" s="142"/>
      <c r="Z620" s="142"/>
    </row>
    <row r="621">
      <c r="A621" s="142"/>
      <c r="B621" s="142"/>
      <c r="C621" s="143"/>
      <c r="D621" s="143"/>
      <c r="E621" s="144"/>
      <c r="F621" s="142"/>
      <c r="G621" s="147"/>
      <c r="H621" s="147"/>
      <c r="I621" s="147"/>
      <c r="J621" s="147"/>
      <c r="K621" s="147"/>
      <c r="L621" s="147"/>
      <c r="M621" s="147"/>
      <c r="N621" s="147"/>
      <c r="O621" s="147"/>
      <c r="P621" s="147"/>
      <c r="Q621" s="142"/>
      <c r="R621" s="142"/>
      <c r="S621" s="142"/>
      <c r="T621" s="142"/>
      <c r="U621" s="142"/>
      <c r="V621" s="142"/>
      <c r="W621" s="142"/>
      <c r="X621" s="142"/>
      <c r="Y621" s="142"/>
      <c r="Z621" s="142"/>
    </row>
    <row r="622">
      <c r="A622" s="142"/>
      <c r="B622" s="142"/>
      <c r="C622" s="143"/>
      <c r="D622" s="143"/>
      <c r="E622" s="144"/>
      <c r="F622" s="142"/>
      <c r="G622" s="147"/>
      <c r="H622" s="147"/>
      <c r="I622" s="147"/>
      <c r="J622" s="147"/>
      <c r="K622" s="147"/>
      <c r="L622" s="147"/>
      <c r="M622" s="147"/>
      <c r="N622" s="147"/>
      <c r="O622" s="147"/>
      <c r="P622" s="147"/>
      <c r="Q622" s="142"/>
      <c r="R622" s="142"/>
      <c r="S622" s="142"/>
      <c r="T622" s="142"/>
      <c r="U622" s="142"/>
      <c r="V622" s="142"/>
      <c r="W622" s="142"/>
      <c r="X622" s="142"/>
      <c r="Y622" s="142"/>
      <c r="Z622" s="142"/>
    </row>
    <row r="623">
      <c r="A623" s="142"/>
      <c r="B623" s="142"/>
      <c r="C623" s="143"/>
      <c r="D623" s="143"/>
      <c r="E623" s="144"/>
      <c r="F623" s="142"/>
      <c r="G623" s="147"/>
      <c r="H623" s="147"/>
      <c r="I623" s="147"/>
      <c r="J623" s="147"/>
      <c r="K623" s="147"/>
      <c r="L623" s="147"/>
      <c r="M623" s="147"/>
      <c r="N623" s="147"/>
      <c r="O623" s="147"/>
      <c r="P623" s="147"/>
      <c r="Q623" s="142"/>
      <c r="R623" s="142"/>
      <c r="S623" s="142"/>
      <c r="T623" s="142"/>
      <c r="U623" s="142"/>
      <c r="V623" s="142"/>
      <c r="W623" s="142"/>
      <c r="X623" s="142"/>
      <c r="Y623" s="142"/>
      <c r="Z623" s="142"/>
    </row>
    <row r="624">
      <c r="A624" s="142"/>
      <c r="B624" s="142"/>
      <c r="C624" s="143"/>
      <c r="D624" s="143"/>
      <c r="E624" s="144"/>
      <c r="F624" s="142"/>
      <c r="G624" s="147"/>
      <c r="H624" s="147"/>
      <c r="I624" s="147"/>
      <c r="J624" s="147"/>
      <c r="K624" s="147"/>
      <c r="L624" s="147"/>
      <c r="M624" s="147"/>
      <c r="N624" s="147"/>
      <c r="O624" s="147"/>
      <c r="P624" s="147"/>
      <c r="Q624" s="142"/>
      <c r="R624" s="142"/>
      <c r="S624" s="142"/>
      <c r="T624" s="142"/>
      <c r="U624" s="142"/>
      <c r="V624" s="142"/>
      <c r="W624" s="142"/>
      <c r="X624" s="142"/>
      <c r="Y624" s="142"/>
      <c r="Z624" s="142"/>
    </row>
    <row r="625">
      <c r="A625" s="142"/>
      <c r="B625" s="142"/>
      <c r="C625" s="143"/>
      <c r="D625" s="143"/>
      <c r="E625" s="144"/>
      <c r="F625" s="142"/>
      <c r="G625" s="147"/>
      <c r="H625" s="147"/>
      <c r="I625" s="147"/>
      <c r="J625" s="147"/>
      <c r="K625" s="147"/>
      <c r="L625" s="147"/>
      <c r="M625" s="147"/>
      <c r="N625" s="147"/>
      <c r="O625" s="147"/>
      <c r="P625" s="147"/>
      <c r="Q625" s="142"/>
      <c r="R625" s="142"/>
      <c r="S625" s="142"/>
      <c r="T625" s="142"/>
      <c r="U625" s="142"/>
      <c r="V625" s="142"/>
      <c r="W625" s="142"/>
      <c r="X625" s="142"/>
      <c r="Y625" s="142"/>
      <c r="Z625" s="142"/>
    </row>
    <row r="626">
      <c r="A626" s="142"/>
      <c r="B626" s="142"/>
      <c r="C626" s="143"/>
      <c r="D626" s="143"/>
      <c r="E626" s="144"/>
      <c r="F626" s="142"/>
      <c r="G626" s="147"/>
      <c r="H626" s="147"/>
      <c r="I626" s="147"/>
      <c r="J626" s="147"/>
      <c r="K626" s="147"/>
      <c r="L626" s="147"/>
      <c r="M626" s="147"/>
      <c r="N626" s="147"/>
      <c r="O626" s="147"/>
      <c r="P626" s="147"/>
      <c r="Q626" s="142"/>
      <c r="R626" s="142"/>
      <c r="S626" s="142"/>
      <c r="T626" s="142"/>
      <c r="U626" s="142"/>
      <c r="V626" s="142"/>
      <c r="W626" s="142"/>
      <c r="X626" s="142"/>
      <c r="Y626" s="142"/>
      <c r="Z626" s="142"/>
    </row>
    <row r="627">
      <c r="A627" s="142"/>
      <c r="B627" s="142"/>
      <c r="C627" s="143"/>
      <c r="D627" s="143"/>
      <c r="E627" s="144"/>
      <c r="F627" s="142"/>
      <c r="G627" s="147"/>
      <c r="H627" s="147"/>
      <c r="I627" s="147"/>
      <c r="J627" s="147"/>
      <c r="K627" s="147"/>
      <c r="L627" s="147"/>
      <c r="M627" s="147"/>
      <c r="N627" s="147"/>
      <c r="O627" s="147"/>
      <c r="P627" s="147"/>
      <c r="Q627" s="142"/>
      <c r="R627" s="142"/>
      <c r="S627" s="142"/>
      <c r="T627" s="142"/>
      <c r="U627" s="142"/>
      <c r="V627" s="142"/>
      <c r="W627" s="142"/>
      <c r="X627" s="142"/>
      <c r="Y627" s="142"/>
      <c r="Z627" s="142"/>
    </row>
    <row r="628">
      <c r="A628" s="142"/>
      <c r="B628" s="142"/>
      <c r="C628" s="143"/>
      <c r="D628" s="143"/>
      <c r="E628" s="144"/>
      <c r="F628" s="142"/>
      <c r="G628" s="147"/>
      <c r="H628" s="147"/>
      <c r="I628" s="147"/>
      <c r="J628" s="147"/>
      <c r="K628" s="147"/>
      <c r="L628" s="147"/>
      <c r="M628" s="147"/>
      <c r="N628" s="147"/>
      <c r="O628" s="147"/>
      <c r="P628" s="147"/>
      <c r="Q628" s="142"/>
      <c r="R628" s="142"/>
      <c r="S628" s="142"/>
      <c r="T628" s="142"/>
      <c r="U628" s="142"/>
      <c r="V628" s="142"/>
      <c r="W628" s="142"/>
      <c r="X628" s="142"/>
      <c r="Y628" s="142"/>
      <c r="Z628" s="142"/>
    </row>
    <row r="629">
      <c r="A629" s="142"/>
      <c r="B629" s="142"/>
      <c r="C629" s="143"/>
      <c r="D629" s="143"/>
      <c r="E629" s="144"/>
      <c r="F629" s="142"/>
      <c r="G629" s="147"/>
      <c r="H629" s="147"/>
      <c r="I629" s="147"/>
      <c r="J629" s="147"/>
      <c r="K629" s="147"/>
      <c r="L629" s="147"/>
      <c r="M629" s="147"/>
      <c r="N629" s="147"/>
      <c r="O629" s="147"/>
      <c r="P629" s="147"/>
      <c r="Q629" s="142"/>
      <c r="R629" s="142"/>
      <c r="S629" s="142"/>
      <c r="T629" s="142"/>
      <c r="U629" s="142"/>
      <c r="V629" s="142"/>
      <c r="W629" s="142"/>
      <c r="X629" s="142"/>
      <c r="Y629" s="142"/>
      <c r="Z629" s="142"/>
    </row>
    <row r="630">
      <c r="A630" s="142"/>
      <c r="B630" s="142"/>
      <c r="C630" s="143"/>
      <c r="D630" s="143"/>
      <c r="E630" s="144"/>
      <c r="F630" s="142"/>
      <c r="G630" s="147"/>
      <c r="H630" s="147"/>
      <c r="I630" s="147"/>
      <c r="J630" s="147"/>
      <c r="K630" s="147"/>
      <c r="L630" s="147"/>
      <c r="M630" s="147"/>
      <c r="N630" s="147"/>
      <c r="O630" s="147"/>
      <c r="P630" s="147"/>
      <c r="Q630" s="142"/>
      <c r="R630" s="142"/>
      <c r="S630" s="142"/>
      <c r="T630" s="142"/>
      <c r="U630" s="142"/>
      <c r="V630" s="142"/>
      <c r="W630" s="142"/>
      <c r="X630" s="142"/>
      <c r="Y630" s="142"/>
      <c r="Z630" s="142"/>
    </row>
    <row r="631">
      <c r="A631" s="142"/>
      <c r="B631" s="142"/>
      <c r="C631" s="143"/>
      <c r="D631" s="143"/>
      <c r="E631" s="144"/>
      <c r="F631" s="142"/>
      <c r="G631" s="147"/>
      <c r="H631" s="147"/>
      <c r="I631" s="147"/>
      <c r="J631" s="147"/>
      <c r="K631" s="147"/>
      <c r="L631" s="147"/>
      <c r="M631" s="147"/>
      <c r="N631" s="147"/>
      <c r="O631" s="147"/>
      <c r="P631" s="147"/>
      <c r="Q631" s="142"/>
      <c r="R631" s="142"/>
      <c r="S631" s="142"/>
      <c r="T631" s="142"/>
      <c r="U631" s="142"/>
      <c r="V631" s="142"/>
      <c r="W631" s="142"/>
      <c r="X631" s="142"/>
      <c r="Y631" s="142"/>
      <c r="Z631" s="142"/>
    </row>
    <row r="632">
      <c r="A632" s="142"/>
      <c r="B632" s="142"/>
      <c r="C632" s="143"/>
      <c r="D632" s="143"/>
      <c r="E632" s="144"/>
      <c r="F632" s="142"/>
      <c r="G632" s="147"/>
      <c r="H632" s="147"/>
      <c r="I632" s="147"/>
      <c r="J632" s="147"/>
      <c r="K632" s="147"/>
      <c r="L632" s="147"/>
      <c r="M632" s="147"/>
      <c r="N632" s="147"/>
      <c r="O632" s="147"/>
      <c r="P632" s="147"/>
      <c r="Q632" s="142"/>
      <c r="R632" s="142"/>
      <c r="S632" s="142"/>
      <c r="T632" s="142"/>
      <c r="U632" s="142"/>
      <c r="V632" s="142"/>
      <c r="W632" s="142"/>
      <c r="X632" s="142"/>
      <c r="Y632" s="142"/>
      <c r="Z632" s="142"/>
    </row>
    <row r="633">
      <c r="A633" s="142"/>
      <c r="B633" s="142"/>
      <c r="C633" s="143"/>
      <c r="D633" s="143"/>
      <c r="E633" s="144"/>
      <c r="F633" s="142"/>
      <c r="G633" s="147"/>
      <c r="H633" s="147"/>
      <c r="I633" s="147"/>
      <c r="J633" s="147"/>
      <c r="K633" s="147"/>
      <c r="L633" s="147"/>
      <c r="M633" s="147"/>
      <c r="N633" s="147"/>
      <c r="O633" s="147"/>
      <c r="P633" s="147"/>
      <c r="Q633" s="142"/>
      <c r="R633" s="142"/>
      <c r="S633" s="142"/>
      <c r="T633" s="142"/>
      <c r="U633" s="142"/>
      <c r="V633" s="142"/>
      <c r="W633" s="142"/>
      <c r="X633" s="142"/>
      <c r="Y633" s="142"/>
      <c r="Z633" s="142"/>
    </row>
    <row r="634">
      <c r="A634" s="142"/>
      <c r="B634" s="142"/>
      <c r="C634" s="143"/>
      <c r="D634" s="143"/>
      <c r="E634" s="144"/>
      <c r="F634" s="142"/>
      <c r="G634" s="147"/>
      <c r="H634" s="147"/>
      <c r="I634" s="147"/>
      <c r="J634" s="147"/>
      <c r="K634" s="147"/>
      <c r="L634" s="147"/>
      <c r="M634" s="147"/>
      <c r="N634" s="147"/>
      <c r="O634" s="147"/>
      <c r="P634" s="147"/>
      <c r="Q634" s="142"/>
      <c r="R634" s="142"/>
      <c r="S634" s="142"/>
      <c r="T634" s="142"/>
      <c r="U634" s="142"/>
      <c r="V634" s="142"/>
      <c r="W634" s="142"/>
      <c r="X634" s="142"/>
      <c r="Y634" s="142"/>
      <c r="Z634" s="142"/>
    </row>
    <row r="635">
      <c r="A635" s="142"/>
      <c r="B635" s="142"/>
      <c r="C635" s="143"/>
      <c r="D635" s="143"/>
      <c r="E635" s="144"/>
      <c r="F635" s="142"/>
      <c r="G635" s="147"/>
      <c r="H635" s="147"/>
      <c r="I635" s="147"/>
      <c r="J635" s="147"/>
      <c r="K635" s="147"/>
      <c r="L635" s="147"/>
      <c r="M635" s="147"/>
      <c r="N635" s="147"/>
      <c r="O635" s="147"/>
      <c r="P635" s="147"/>
      <c r="Q635" s="142"/>
      <c r="R635" s="142"/>
      <c r="S635" s="142"/>
      <c r="T635" s="142"/>
      <c r="U635" s="142"/>
      <c r="V635" s="142"/>
      <c r="W635" s="142"/>
      <c r="X635" s="142"/>
      <c r="Y635" s="142"/>
      <c r="Z635" s="142"/>
    </row>
    <row r="636">
      <c r="A636" s="142"/>
      <c r="B636" s="142"/>
      <c r="C636" s="143"/>
      <c r="D636" s="143"/>
      <c r="E636" s="144"/>
      <c r="F636" s="142"/>
      <c r="G636" s="147"/>
      <c r="H636" s="147"/>
      <c r="I636" s="147"/>
      <c r="J636" s="147"/>
      <c r="K636" s="147"/>
      <c r="L636" s="147"/>
      <c r="M636" s="147"/>
      <c r="N636" s="147"/>
      <c r="O636" s="147"/>
      <c r="P636" s="147"/>
      <c r="Q636" s="142"/>
      <c r="R636" s="142"/>
      <c r="S636" s="142"/>
      <c r="T636" s="142"/>
      <c r="U636" s="142"/>
      <c r="V636" s="142"/>
      <c r="W636" s="142"/>
      <c r="X636" s="142"/>
      <c r="Y636" s="142"/>
      <c r="Z636" s="142"/>
    </row>
    <row r="637">
      <c r="A637" s="142"/>
      <c r="B637" s="142"/>
      <c r="C637" s="143"/>
      <c r="D637" s="143"/>
      <c r="E637" s="144"/>
      <c r="F637" s="142"/>
      <c r="G637" s="147"/>
      <c r="H637" s="147"/>
      <c r="I637" s="147"/>
      <c r="J637" s="147"/>
      <c r="K637" s="147"/>
      <c r="L637" s="147"/>
      <c r="M637" s="147"/>
      <c r="N637" s="147"/>
      <c r="O637" s="147"/>
      <c r="P637" s="147"/>
      <c r="Q637" s="142"/>
      <c r="R637" s="142"/>
      <c r="S637" s="142"/>
      <c r="T637" s="142"/>
      <c r="U637" s="142"/>
      <c r="V637" s="142"/>
      <c r="W637" s="142"/>
      <c r="X637" s="142"/>
      <c r="Y637" s="142"/>
      <c r="Z637" s="142"/>
    </row>
    <row r="638">
      <c r="A638" s="142"/>
      <c r="B638" s="142"/>
      <c r="C638" s="143"/>
      <c r="D638" s="143"/>
      <c r="E638" s="144"/>
      <c r="F638" s="142"/>
      <c r="G638" s="147"/>
      <c r="H638" s="147"/>
      <c r="I638" s="147"/>
      <c r="J638" s="147"/>
      <c r="K638" s="147"/>
      <c r="L638" s="147"/>
      <c r="M638" s="147"/>
      <c r="N638" s="147"/>
      <c r="O638" s="147"/>
      <c r="P638" s="147"/>
      <c r="Q638" s="142"/>
      <c r="R638" s="142"/>
      <c r="S638" s="142"/>
      <c r="T638" s="142"/>
      <c r="U638" s="142"/>
      <c r="V638" s="142"/>
      <c r="W638" s="142"/>
      <c r="X638" s="142"/>
      <c r="Y638" s="142"/>
      <c r="Z638" s="142"/>
    </row>
    <row r="639">
      <c r="A639" s="142"/>
      <c r="B639" s="142"/>
      <c r="C639" s="143"/>
      <c r="D639" s="143"/>
      <c r="E639" s="144"/>
      <c r="F639" s="142"/>
      <c r="G639" s="147"/>
      <c r="H639" s="147"/>
      <c r="I639" s="147"/>
      <c r="J639" s="147"/>
      <c r="K639" s="147"/>
      <c r="L639" s="147"/>
      <c r="M639" s="147"/>
      <c r="N639" s="147"/>
      <c r="O639" s="147"/>
      <c r="P639" s="147"/>
      <c r="Q639" s="142"/>
      <c r="R639" s="142"/>
      <c r="S639" s="142"/>
      <c r="T639" s="142"/>
      <c r="U639" s="142"/>
      <c r="V639" s="142"/>
      <c r="W639" s="142"/>
      <c r="X639" s="142"/>
      <c r="Y639" s="142"/>
      <c r="Z639" s="142"/>
    </row>
    <row r="640">
      <c r="A640" s="142"/>
      <c r="B640" s="142"/>
      <c r="C640" s="143"/>
      <c r="D640" s="143"/>
      <c r="E640" s="144"/>
      <c r="F640" s="142"/>
      <c r="G640" s="147"/>
      <c r="H640" s="147"/>
      <c r="I640" s="147"/>
      <c r="J640" s="147"/>
      <c r="K640" s="147"/>
      <c r="L640" s="147"/>
      <c r="M640" s="147"/>
      <c r="N640" s="147"/>
      <c r="O640" s="147"/>
      <c r="P640" s="147"/>
      <c r="Q640" s="142"/>
      <c r="R640" s="142"/>
      <c r="S640" s="142"/>
      <c r="T640" s="142"/>
      <c r="U640" s="142"/>
      <c r="V640" s="142"/>
      <c r="W640" s="142"/>
      <c r="X640" s="142"/>
      <c r="Y640" s="142"/>
      <c r="Z640" s="142"/>
    </row>
    <row r="641">
      <c r="A641" s="142"/>
      <c r="B641" s="142"/>
      <c r="C641" s="143"/>
      <c r="D641" s="143"/>
      <c r="E641" s="144"/>
      <c r="F641" s="142"/>
      <c r="G641" s="147"/>
      <c r="H641" s="147"/>
      <c r="I641" s="147"/>
      <c r="J641" s="147"/>
      <c r="K641" s="147"/>
      <c r="L641" s="147"/>
      <c r="M641" s="147"/>
      <c r="N641" s="147"/>
      <c r="O641" s="147"/>
      <c r="P641" s="147"/>
      <c r="Q641" s="142"/>
      <c r="R641" s="142"/>
      <c r="S641" s="142"/>
      <c r="T641" s="142"/>
      <c r="U641" s="142"/>
      <c r="V641" s="142"/>
      <c r="W641" s="142"/>
      <c r="X641" s="142"/>
      <c r="Y641" s="142"/>
      <c r="Z641" s="142"/>
    </row>
    <row r="642">
      <c r="A642" s="142"/>
      <c r="B642" s="142"/>
      <c r="C642" s="143"/>
      <c r="D642" s="143"/>
      <c r="E642" s="144"/>
      <c r="F642" s="142"/>
      <c r="G642" s="147"/>
      <c r="H642" s="147"/>
      <c r="I642" s="147"/>
      <c r="J642" s="147"/>
      <c r="K642" s="147"/>
      <c r="L642" s="147"/>
      <c r="M642" s="147"/>
      <c r="N642" s="147"/>
      <c r="O642" s="147"/>
      <c r="P642" s="147"/>
      <c r="Q642" s="142"/>
      <c r="R642" s="142"/>
      <c r="S642" s="142"/>
      <c r="T642" s="142"/>
      <c r="U642" s="142"/>
      <c r="V642" s="142"/>
      <c r="W642" s="142"/>
      <c r="X642" s="142"/>
      <c r="Y642" s="142"/>
      <c r="Z642" s="142"/>
    </row>
    <row r="643">
      <c r="A643" s="142"/>
      <c r="B643" s="142"/>
      <c r="C643" s="143"/>
      <c r="D643" s="143"/>
      <c r="E643" s="144"/>
      <c r="F643" s="142"/>
      <c r="G643" s="147"/>
      <c r="H643" s="147"/>
      <c r="I643" s="147"/>
      <c r="J643" s="147"/>
      <c r="K643" s="147"/>
      <c r="L643" s="147"/>
      <c r="M643" s="147"/>
      <c r="N643" s="147"/>
      <c r="O643" s="147"/>
      <c r="P643" s="147"/>
      <c r="Q643" s="142"/>
      <c r="R643" s="142"/>
      <c r="S643" s="142"/>
      <c r="T643" s="142"/>
      <c r="U643" s="142"/>
      <c r="V643" s="142"/>
      <c r="W643" s="142"/>
      <c r="X643" s="142"/>
      <c r="Y643" s="142"/>
      <c r="Z643" s="142"/>
    </row>
    <row r="644">
      <c r="A644" s="142"/>
      <c r="B644" s="142"/>
      <c r="C644" s="143"/>
      <c r="D644" s="143"/>
      <c r="E644" s="144"/>
      <c r="F644" s="142"/>
      <c r="G644" s="147"/>
      <c r="H644" s="147"/>
      <c r="I644" s="147"/>
      <c r="J644" s="147"/>
      <c r="K644" s="147"/>
      <c r="L644" s="147"/>
      <c r="M644" s="147"/>
      <c r="N644" s="147"/>
      <c r="O644" s="147"/>
      <c r="P644" s="147"/>
      <c r="Q644" s="142"/>
      <c r="R644" s="142"/>
      <c r="S644" s="142"/>
      <c r="T644" s="142"/>
      <c r="U644" s="142"/>
      <c r="V644" s="142"/>
      <c r="W644" s="142"/>
      <c r="X644" s="142"/>
      <c r="Y644" s="142"/>
      <c r="Z644" s="142"/>
    </row>
    <row r="645">
      <c r="A645" s="142"/>
      <c r="B645" s="142"/>
      <c r="C645" s="143"/>
      <c r="D645" s="143"/>
      <c r="E645" s="144"/>
      <c r="F645" s="142"/>
      <c r="G645" s="147"/>
      <c r="H645" s="147"/>
      <c r="I645" s="147"/>
      <c r="J645" s="147"/>
      <c r="K645" s="147"/>
      <c r="L645" s="147"/>
      <c r="M645" s="147"/>
      <c r="N645" s="147"/>
      <c r="O645" s="147"/>
      <c r="P645" s="147"/>
      <c r="Q645" s="142"/>
      <c r="R645" s="142"/>
      <c r="S645" s="142"/>
      <c r="T645" s="142"/>
      <c r="U645" s="142"/>
      <c r="V645" s="142"/>
      <c r="W645" s="142"/>
      <c r="X645" s="142"/>
      <c r="Y645" s="142"/>
      <c r="Z645" s="142"/>
    </row>
    <row r="646">
      <c r="A646" s="142"/>
      <c r="B646" s="142"/>
      <c r="C646" s="143"/>
      <c r="D646" s="143"/>
      <c r="E646" s="144"/>
      <c r="F646" s="142"/>
      <c r="G646" s="147"/>
      <c r="H646" s="147"/>
      <c r="I646" s="147"/>
      <c r="J646" s="147"/>
      <c r="K646" s="147"/>
      <c r="L646" s="147"/>
      <c r="M646" s="147"/>
      <c r="N646" s="147"/>
      <c r="O646" s="147"/>
      <c r="P646" s="147"/>
      <c r="Q646" s="142"/>
      <c r="R646" s="142"/>
      <c r="S646" s="142"/>
      <c r="T646" s="142"/>
      <c r="U646" s="142"/>
      <c r="V646" s="142"/>
      <c r="W646" s="142"/>
      <c r="X646" s="142"/>
      <c r="Y646" s="142"/>
      <c r="Z646" s="142"/>
    </row>
    <row r="647">
      <c r="A647" s="142"/>
      <c r="B647" s="142"/>
      <c r="C647" s="143"/>
      <c r="D647" s="143"/>
      <c r="E647" s="144"/>
      <c r="F647" s="142"/>
      <c r="G647" s="147"/>
      <c r="H647" s="147"/>
      <c r="I647" s="147"/>
      <c r="J647" s="147"/>
      <c r="K647" s="147"/>
      <c r="L647" s="147"/>
      <c r="M647" s="147"/>
      <c r="N647" s="147"/>
      <c r="O647" s="147"/>
      <c r="P647" s="147"/>
      <c r="Q647" s="142"/>
      <c r="R647" s="142"/>
      <c r="S647" s="142"/>
      <c r="T647" s="142"/>
      <c r="U647" s="142"/>
      <c r="V647" s="142"/>
      <c r="W647" s="142"/>
      <c r="X647" s="142"/>
      <c r="Y647" s="142"/>
      <c r="Z647" s="142"/>
    </row>
    <row r="648">
      <c r="A648" s="142"/>
      <c r="B648" s="142"/>
      <c r="C648" s="143"/>
      <c r="D648" s="143"/>
      <c r="E648" s="144"/>
      <c r="F648" s="142"/>
      <c r="G648" s="147"/>
      <c r="H648" s="147"/>
      <c r="I648" s="147"/>
      <c r="J648" s="147"/>
      <c r="K648" s="147"/>
      <c r="L648" s="147"/>
      <c r="M648" s="147"/>
      <c r="N648" s="147"/>
      <c r="O648" s="147"/>
      <c r="P648" s="147"/>
      <c r="Q648" s="142"/>
      <c r="R648" s="142"/>
      <c r="S648" s="142"/>
      <c r="T648" s="142"/>
      <c r="U648" s="142"/>
      <c r="V648" s="142"/>
      <c r="W648" s="142"/>
      <c r="X648" s="142"/>
      <c r="Y648" s="142"/>
      <c r="Z648" s="142"/>
    </row>
    <row r="649">
      <c r="A649" s="142"/>
      <c r="B649" s="142"/>
      <c r="C649" s="143"/>
      <c r="D649" s="143"/>
      <c r="E649" s="144"/>
      <c r="F649" s="142"/>
      <c r="G649" s="147"/>
      <c r="H649" s="147"/>
      <c r="I649" s="147"/>
      <c r="J649" s="147"/>
      <c r="K649" s="147"/>
      <c r="L649" s="147"/>
      <c r="M649" s="147"/>
      <c r="N649" s="147"/>
      <c r="O649" s="147"/>
      <c r="P649" s="147"/>
      <c r="Q649" s="142"/>
      <c r="R649" s="142"/>
      <c r="S649" s="142"/>
      <c r="T649" s="142"/>
      <c r="U649" s="142"/>
      <c r="V649" s="142"/>
      <c r="W649" s="142"/>
      <c r="X649" s="142"/>
      <c r="Y649" s="142"/>
      <c r="Z649" s="142"/>
    </row>
    <row r="650">
      <c r="A650" s="142"/>
      <c r="B650" s="142"/>
      <c r="C650" s="143"/>
      <c r="D650" s="143"/>
      <c r="E650" s="144"/>
      <c r="F650" s="142"/>
      <c r="G650" s="147"/>
      <c r="H650" s="147"/>
      <c r="I650" s="147"/>
      <c r="J650" s="147"/>
      <c r="K650" s="147"/>
      <c r="L650" s="147"/>
      <c r="M650" s="147"/>
      <c r="N650" s="147"/>
      <c r="O650" s="147"/>
      <c r="P650" s="147"/>
      <c r="Q650" s="142"/>
      <c r="R650" s="142"/>
      <c r="S650" s="142"/>
      <c r="T650" s="142"/>
      <c r="U650" s="142"/>
      <c r="V650" s="142"/>
      <c r="W650" s="142"/>
      <c r="X650" s="142"/>
      <c r="Y650" s="142"/>
      <c r="Z650" s="142"/>
    </row>
    <row r="651">
      <c r="A651" s="142"/>
      <c r="B651" s="142"/>
      <c r="C651" s="143"/>
      <c r="D651" s="143"/>
      <c r="E651" s="144"/>
      <c r="F651" s="142"/>
      <c r="G651" s="147"/>
      <c r="H651" s="147"/>
      <c r="I651" s="147"/>
      <c r="J651" s="147"/>
      <c r="K651" s="147"/>
      <c r="L651" s="147"/>
      <c r="M651" s="147"/>
      <c r="N651" s="147"/>
      <c r="O651" s="147"/>
      <c r="P651" s="147"/>
      <c r="Q651" s="142"/>
      <c r="R651" s="142"/>
      <c r="S651" s="142"/>
      <c r="T651" s="142"/>
      <c r="U651" s="142"/>
      <c r="V651" s="142"/>
      <c r="W651" s="142"/>
      <c r="X651" s="142"/>
      <c r="Y651" s="142"/>
      <c r="Z651" s="142"/>
    </row>
    <row r="652">
      <c r="A652" s="142"/>
      <c r="B652" s="142"/>
      <c r="C652" s="143"/>
      <c r="D652" s="143"/>
      <c r="E652" s="144"/>
      <c r="F652" s="142"/>
      <c r="G652" s="147"/>
      <c r="H652" s="147"/>
      <c r="I652" s="147"/>
      <c r="J652" s="147"/>
      <c r="K652" s="147"/>
      <c r="L652" s="147"/>
      <c r="M652" s="147"/>
      <c r="N652" s="147"/>
      <c r="O652" s="147"/>
      <c r="P652" s="147"/>
      <c r="Q652" s="142"/>
      <c r="R652" s="142"/>
      <c r="S652" s="142"/>
      <c r="T652" s="142"/>
      <c r="U652" s="142"/>
      <c r="V652" s="142"/>
      <c r="W652" s="142"/>
      <c r="X652" s="142"/>
      <c r="Y652" s="142"/>
      <c r="Z652" s="142"/>
    </row>
    <row r="653">
      <c r="A653" s="142"/>
      <c r="B653" s="142"/>
      <c r="C653" s="143"/>
      <c r="D653" s="143"/>
      <c r="E653" s="144"/>
      <c r="F653" s="142"/>
      <c r="G653" s="147"/>
      <c r="H653" s="147"/>
      <c r="I653" s="147"/>
      <c r="J653" s="147"/>
      <c r="K653" s="147"/>
      <c r="L653" s="147"/>
      <c r="M653" s="147"/>
      <c r="N653" s="147"/>
      <c r="O653" s="147"/>
      <c r="P653" s="147"/>
      <c r="Q653" s="142"/>
      <c r="R653" s="142"/>
      <c r="S653" s="142"/>
      <c r="T653" s="142"/>
      <c r="U653" s="142"/>
      <c r="V653" s="142"/>
      <c r="W653" s="142"/>
      <c r="X653" s="142"/>
      <c r="Y653" s="142"/>
      <c r="Z653" s="142"/>
    </row>
    <row r="654">
      <c r="A654" s="142"/>
      <c r="B654" s="142"/>
      <c r="C654" s="143"/>
      <c r="D654" s="143"/>
      <c r="E654" s="144"/>
      <c r="F654" s="142"/>
      <c r="G654" s="147"/>
      <c r="H654" s="147"/>
      <c r="I654" s="147"/>
      <c r="J654" s="147"/>
      <c r="K654" s="147"/>
      <c r="L654" s="147"/>
      <c r="M654" s="147"/>
      <c r="N654" s="147"/>
      <c r="O654" s="147"/>
      <c r="P654" s="147"/>
      <c r="Q654" s="142"/>
      <c r="R654" s="142"/>
      <c r="S654" s="142"/>
      <c r="T654" s="142"/>
      <c r="U654" s="142"/>
      <c r="V654" s="142"/>
      <c r="W654" s="142"/>
      <c r="X654" s="142"/>
      <c r="Y654" s="142"/>
      <c r="Z654" s="142"/>
    </row>
    <row r="655">
      <c r="A655" s="142"/>
      <c r="B655" s="142"/>
      <c r="C655" s="143"/>
      <c r="D655" s="143"/>
      <c r="E655" s="144"/>
      <c r="F655" s="142"/>
      <c r="G655" s="147"/>
      <c r="H655" s="147"/>
      <c r="I655" s="147"/>
      <c r="J655" s="147"/>
      <c r="K655" s="147"/>
      <c r="L655" s="147"/>
      <c r="M655" s="147"/>
      <c r="N655" s="147"/>
      <c r="O655" s="147"/>
      <c r="P655" s="147"/>
      <c r="Q655" s="142"/>
      <c r="R655" s="142"/>
      <c r="S655" s="142"/>
      <c r="T655" s="142"/>
      <c r="U655" s="142"/>
      <c r="V655" s="142"/>
      <c r="W655" s="142"/>
      <c r="X655" s="142"/>
      <c r="Y655" s="142"/>
      <c r="Z655" s="142"/>
    </row>
    <row r="656">
      <c r="A656" s="142"/>
      <c r="B656" s="142"/>
      <c r="C656" s="143"/>
      <c r="D656" s="143"/>
      <c r="E656" s="144"/>
      <c r="F656" s="142"/>
      <c r="G656" s="147"/>
      <c r="H656" s="147"/>
      <c r="I656" s="147"/>
      <c r="J656" s="147"/>
      <c r="K656" s="147"/>
      <c r="L656" s="147"/>
      <c r="M656" s="147"/>
      <c r="N656" s="147"/>
      <c r="O656" s="147"/>
      <c r="P656" s="147"/>
      <c r="Q656" s="142"/>
      <c r="R656" s="142"/>
      <c r="S656" s="142"/>
      <c r="T656" s="142"/>
      <c r="U656" s="142"/>
      <c r="V656" s="142"/>
      <c r="W656" s="142"/>
      <c r="X656" s="142"/>
      <c r="Y656" s="142"/>
      <c r="Z656" s="142"/>
    </row>
    <row r="657">
      <c r="A657" s="142"/>
      <c r="B657" s="142"/>
      <c r="C657" s="143"/>
      <c r="D657" s="143"/>
      <c r="E657" s="144"/>
      <c r="F657" s="142"/>
      <c r="G657" s="147"/>
      <c r="H657" s="147"/>
      <c r="I657" s="147"/>
      <c r="J657" s="147"/>
      <c r="K657" s="147"/>
      <c r="L657" s="147"/>
      <c r="M657" s="147"/>
      <c r="N657" s="147"/>
      <c r="O657" s="147"/>
      <c r="P657" s="147"/>
      <c r="Q657" s="142"/>
      <c r="R657" s="142"/>
      <c r="S657" s="142"/>
      <c r="T657" s="142"/>
      <c r="U657" s="142"/>
      <c r="V657" s="142"/>
      <c r="W657" s="142"/>
      <c r="X657" s="142"/>
      <c r="Y657" s="142"/>
      <c r="Z657" s="142"/>
    </row>
    <row r="658">
      <c r="A658" s="142"/>
      <c r="B658" s="142"/>
      <c r="C658" s="143"/>
      <c r="D658" s="143"/>
      <c r="E658" s="144"/>
      <c r="F658" s="142"/>
      <c r="G658" s="147"/>
      <c r="H658" s="147"/>
      <c r="I658" s="147"/>
      <c r="J658" s="147"/>
      <c r="K658" s="147"/>
      <c r="L658" s="147"/>
      <c r="M658" s="147"/>
      <c r="N658" s="147"/>
      <c r="O658" s="147"/>
      <c r="P658" s="147"/>
      <c r="Q658" s="142"/>
      <c r="R658" s="142"/>
      <c r="S658" s="142"/>
      <c r="T658" s="142"/>
      <c r="U658" s="142"/>
      <c r="V658" s="142"/>
      <c r="W658" s="142"/>
      <c r="X658" s="142"/>
      <c r="Y658" s="142"/>
      <c r="Z658" s="142"/>
    </row>
    <row r="659">
      <c r="A659" s="142"/>
      <c r="B659" s="142"/>
      <c r="C659" s="143"/>
      <c r="D659" s="143"/>
      <c r="E659" s="144"/>
      <c r="F659" s="142"/>
      <c r="G659" s="147"/>
      <c r="H659" s="147"/>
      <c r="I659" s="147"/>
      <c r="J659" s="147"/>
      <c r="K659" s="147"/>
      <c r="L659" s="147"/>
      <c r="M659" s="147"/>
      <c r="N659" s="147"/>
      <c r="O659" s="147"/>
      <c r="P659" s="147"/>
      <c r="Q659" s="142"/>
      <c r="R659" s="142"/>
      <c r="S659" s="142"/>
      <c r="T659" s="142"/>
      <c r="U659" s="142"/>
      <c r="V659" s="142"/>
      <c r="W659" s="142"/>
      <c r="X659" s="142"/>
      <c r="Y659" s="142"/>
      <c r="Z659" s="142"/>
    </row>
    <row r="660">
      <c r="A660" s="142"/>
      <c r="B660" s="142"/>
      <c r="C660" s="143"/>
      <c r="D660" s="143"/>
      <c r="E660" s="144"/>
      <c r="F660" s="142"/>
      <c r="G660" s="147"/>
      <c r="H660" s="147"/>
      <c r="I660" s="147"/>
      <c r="J660" s="147"/>
      <c r="K660" s="147"/>
      <c r="L660" s="147"/>
      <c r="M660" s="147"/>
      <c r="N660" s="147"/>
      <c r="O660" s="147"/>
      <c r="P660" s="147"/>
      <c r="Q660" s="142"/>
      <c r="R660" s="142"/>
      <c r="S660" s="142"/>
      <c r="T660" s="142"/>
      <c r="U660" s="142"/>
      <c r="V660" s="142"/>
      <c r="W660" s="142"/>
      <c r="X660" s="142"/>
      <c r="Y660" s="142"/>
      <c r="Z660" s="142"/>
    </row>
    <row r="661">
      <c r="A661" s="142"/>
      <c r="B661" s="142"/>
      <c r="C661" s="143"/>
      <c r="D661" s="143"/>
      <c r="E661" s="144"/>
      <c r="F661" s="142"/>
      <c r="G661" s="147"/>
      <c r="H661" s="147"/>
      <c r="I661" s="147"/>
      <c r="J661" s="147"/>
      <c r="K661" s="147"/>
      <c r="L661" s="147"/>
      <c r="M661" s="147"/>
      <c r="N661" s="147"/>
      <c r="O661" s="147"/>
      <c r="P661" s="147"/>
      <c r="Q661" s="142"/>
      <c r="R661" s="142"/>
      <c r="S661" s="142"/>
      <c r="T661" s="142"/>
      <c r="U661" s="142"/>
      <c r="V661" s="142"/>
      <c r="W661" s="142"/>
      <c r="X661" s="142"/>
      <c r="Y661" s="142"/>
      <c r="Z661" s="142"/>
    </row>
    <row r="662">
      <c r="A662" s="142"/>
      <c r="B662" s="142"/>
      <c r="C662" s="143"/>
      <c r="D662" s="143"/>
      <c r="E662" s="144"/>
      <c r="F662" s="142"/>
      <c r="G662" s="147"/>
      <c r="H662" s="147"/>
      <c r="I662" s="147"/>
      <c r="J662" s="147"/>
      <c r="K662" s="147"/>
      <c r="L662" s="147"/>
      <c r="M662" s="147"/>
      <c r="N662" s="147"/>
      <c r="O662" s="147"/>
      <c r="P662" s="147"/>
      <c r="Q662" s="142"/>
      <c r="R662" s="142"/>
      <c r="S662" s="142"/>
      <c r="T662" s="142"/>
      <c r="U662" s="142"/>
      <c r="V662" s="142"/>
      <c r="W662" s="142"/>
      <c r="X662" s="142"/>
      <c r="Y662" s="142"/>
      <c r="Z662" s="142"/>
    </row>
    <row r="663">
      <c r="A663" s="142"/>
      <c r="B663" s="142"/>
      <c r="C663" s="143"/>
      <c r="D663" s="143"/>
      <c r="E663" s="144"/>
      <c r="F663" s="142"/>
      <c r="G663" s="147"/>
      <c r="H663" s="147"/>
      <c r="I663" s="147"/>
      <c r="J663" s="147"/>
      <c r="K663" s="147"/>
      <c r="L663" s="147"/>
      <c r="M663" s="147"/>
      <c r="N663" s="147"/>
      <c r="O663" s="147"/>
      <c r="P663" s="147"/>
      <c r="Q663" s="142"/>
      <c r="R663" s="142"/>
      <c r="S663" s="142"/>
      <c r="T663" s="142"/>
      <c r="U663" s="142"/>
      <c r="V663" s="142"/>
      <c r="W663" s="142"/>
      <c r="X663" s="142"/>
      <c r="Y663" s="142"/>
      <c r="Z663" s="142"/>
    </row>
    <row r="664">
      <c r="A664" s="142"/>
      <c r="B664" s="142"/>
      <c r="C664" s="143"/>
      <c r="D664" s="143"/>
      <c r="E664" s="144"/>
      <c r="F664" s="142"/>
      <c r="G664" s="147"/>
      <c r="H664" s="147"/>
      <c r="I664" s="147"/>
      <c r="J664" s="147"/>
      <c r="K664" s="147"/>
      <c r="L664" s="147"/>
      <c r="M664" s="147"/>
      <c r="N664" s="147"/>
      <c r="O664" s="147"/>
      <c r="P664" s="147"/>
      <c r="Q664" s="142"/>
      <c r="R664" s="142"/>
      <c r="S664" s="142"/>
      <c r="T664" s="142"/>
      <c r="U664" s="142"/>
      <c r="V664" s="142"/>
      <c r="W664" s="142"/>
      <c r="X664" s="142"/>
      <c r="Y664" s="142"/>
      <c r="Z664" s="142"/>
    </row>
    <row r="665">
      <c r="A665" s="142"/>
      <c r="B665" s="142"/>
      <c r="C665" s="143"/>
      <c r="D665" s="143"/>
      <c r="E665" s="144"/>
      <c r="F665" s="142"/>
      <c r="G665" s="147"/>
      <c r="H665" s="147"/>
      <c r="I665" s="147"/>
      <c r="J665" s="147"/>
      <c r="K665" s="147"/>
      <c r="L665" s="147"/>
      <c r="M665" s="147"/>
      <c r="N665" s="147"/>
      <c r="O665" s="147"/>
      <c r="P665" s="147"/>
      <c r="Q665" s="142"/>
      <c r="R665" s="142"/>
      <c r="S665" s="142"/>
      <c r="T665" s="142"/>
      <c r="U665" s="142"/>
      <c r="V665" s="142"/>
      <c r="W665" s="142"/>
      <c r="X665" s="142"/>
      <c r="Y665" s="142"/>
      <c r="Z665" s="142"/>
    </row>
    <row r="666">
      <c r="A666" s="142"/>
      <c r="B666" s="142"/>
      <c r="C666" s="143"/>
      <c r="D666" s="143"/>
      <c r="E666" s="144"/>
      <c r="F666" s="142"/>
      <c r="G666" s="147"/>
      <c r="H666" s="147"/>
      <c r="I666" s="147"/>
      <c r="J666" s="147"/>
      <c r="K666" s="147"/>
      <c r="L666" s="147"/>
      <c r="M666" s="147"/>
      <c r="N666" s="147"/>
      <c r="O666" s="147"/>
      <c r="P666" s="147"/>
      <c r="Q666" s="142"/>
      <c r="R666" s="142"/>
      <c r="S666" s="142"/>
      <c r="T666" s="142"/>
      <c r="U666" s="142"/>
      <c r="V666" s="142"/>
      <c r="W666" s="142"/>
      <c r="X666" s="142"/>
      <c r="Y666" s="142"/>
      <c r="Z666" s="142"/>
    </row>
    <row r="667">
      <c r="A667" s="142"/>
      <c r="B667" s="142"/>
      <c r="C667" s="143"/>
      <c r="D667" s="143"/>
      <c r="E667" s="144"/>
      <c r="F667" s="142"/>
      <c r="G667" s="147"/>
      <c r="H667" s="147"/>
      <c r="I667" s="147"/>
      <c r="J667" s="147"/>
      <c r="K667" s="147"/>
      <c r="L667" s="147"/>
      <c r="M667" s="147"/>
      <c r="N667" s="147"/>
      <c r="O667" s="147"/>
      <c r="P667" s="147"/>
      <c r="Q667" s="142"/>
      <c r="R667" s="142"/>
      <c r="S667" s="142"/>
      <c r="T667" s="142"/>
      <c r="U667" s="142"/>
      <c r="V667" s="142"/>
      <c r="W667" s="142"/>
      <c r="X667" s="142"/>
      <c r="Y667" s="142"/>
      <c r="Z667" s="142"/>
    </row>
    <row r="668">
      <c r="A668" s="142"/>
      <c r="B668" s="142"/>
      <c r="C668" s="143"/>
      <c r="D668" s="143"/>
      <c r="E668" s="144"/>
      <c r="F668" s="142"/>
      <c r="G668" s="147"/>
      <c r="H668" s="147"/>
      <c r="I668" s="147"/>
      <c r="J668" s="147"/>
      <c r="K668" s="147"/>
      <c r="L668" s="147"/>
      <c r="M668" s="147"/>
      <c r="N668" s="147"/>
      <c r="O668" s="147"/>
      <c r="P668" s="147"/>
      <c r="Q668" s="142"/>
      <c r="R668" s="142"/>
      <c r="S668" s="142"/>
      <c r="T668" s="142"/>
      <c r="U668" s="142"/>
      <c r="V668" s="142"/>
      <c r="W668" s="142"/>
      <c r="X668" s="142"/>
      <c r="Y668" s="142"/>
      <c r="Z668" s="142"/>
    </row>
    <row r="669">
      <c r="A669" s="142"/>
      <c r="B669" s="142"/>
      <c r="C669" s="143"/>
      <c r="D669" s="143"/>
      <c r="E669" s="144"/>
      <c r="F669" s="142"/>
      <c r="G669" s="147"/>
      <c r="H669" s="147"/>
      <c r="I669" s="147"/>
      <c r="J669" s="147"/>
      <c r="K669" s="147"/>
      <c r="L669" s="147"/>
      <c r="M669" s="147"/>
      <c r="N669" s="147"/>
      <c r="O669" s="147"/>
      <c r="P669" s="147"/>
      <c r="Q669" s="142"/>
      <c r="R669" s="142"/>
      <c r="S669" s="142"/>
      <c r="T669" s="142"/>
      <c r="U669" s="142"/>
      <c r="V669" s="142"/>
      <c r="W669" s="142"/>
      <c r="X669" s="142"/>
      <c r="Y669" s="142"/>
      <c r="Z669" s="142"/>
    </row>
    <row r="670">
      <c r="A670" s="142"/>
      <c r="B670" s="142"/>
      <c r="C670" s="143"/>
      <c r="D670" s="143"/>
      <c r="E670" s="144"/>
      <c r="F670" s="142"/>
      <c r="G670" s="147"/>
      <c r="H670" s="147"/>
      <c r="I670" s="147"/>
      <c r="J670" s="147"/>
      <c r="K670" s="147"/>
      <c r="L670" s="147"/>
      <c r="M670" s="147"/>
      <c r="N670" s="147"/>
      <c r="O670" s="147"/>
      <c r="P670" s="147"/>
      <c r="Q670" s="142"/>
      <c r="R670" s="142"/>
      <c r="S670" s="142"/>
      <c r="T670" s="142"/>
      <c r="U670" s="142"/>
      <c r="V670" s="142"/>
      <c r="W670" s="142"/>
      <c r="X670" s="142"/>
      <c r="Y670" s="142"/>
      <c r="Z670" s="142"/>
    </row>
    <row r="671">
      <c r="A671" s="142"/>
      <c r="B671" s="142"/>
      <c r="C671" s="143"/>
      <c r="D671" s="143"/>
      <c r="E671" s="144"/>
      <c r="F671" s="142"/>
      <c r="G671" s="147"/>
      <c r="H671" s="147"/>
      <c r="I671" s="147"/>
      <c r="J671" s="147"/>
      <c r="K671" s="147"/>
      <c r="L671" s="147"/>
      <c r="M671" s="147"/>
      <c r="N671" s="147"/>
      <c r="O671" s="147"/>
      <c r="P671" s="147"/>
      <c r="Q671" s="142"/>
      <c r="R671" s="142"/>
      <c r="S671" s="142"/>
      <c r="T671" s="142"/>
      <c r="U671" s="142"/>
      <c r="V671" s="142"/>
      <c r="W671" s="142"/>
      <c r="X671" s="142"/>
      <c r="Y671" s="142"/>
      <c r="Z671" s="142"/>
    </row>
    <row r="672">
      <c r="A672" s="142"/>
      <c r="B672" s="142"/>
      <c r="C672" s="143"/>
      <c r="D672" s="143"/>
      <c r="E672" s="144"/>
      <c r="F672" s="142"/>
      <c r="G672" s="147"/>
      <c r="H672" s="147"/>
      <c r="I672" s="147"/>
      <c r="J672" s="147"/>
      <c r="K672" s="147"/>
      <c r="L672" s="147"/>
      <c r="M672" s="147"/>
      <c r="N672" s="147"/>
      <c r="O672" s="147"/>
      <c r="P672" s="147"/>
      <c r="Q672" s="142"/>
      <c r="R672" s="142"/>
      <c r="S672" s="142"/>
      <c r="T672" s="142"/>
      <c r="U672" s="142"/>
      <c r="V672" s="142"/>
      <c r="W672" s="142"/>
      <c r="X672" s="142"/>
      <c r="Y672" s="142"/>
      <c r="Z672" s="142"/>
    </row>
    <row r="673">
      <c r="A673" s="142"/>
      <c r="B673" s="142"/>
      <c r="C673" s="143"/>
      <c r="D673" s="143"/>
      <c r="E673" s="144"/>
      <c r="F673" s="142"/>
      <c r="G673" s="147"/>
      <c r="H673" s="147"/>
      <c r="I673" s="147"/>
      <c r="J673" s="147"/>
      <c r="K673" s="147"/>
      <c r="L673" s="147"/>
      <c r="M673" s="147"/>
      <c r="N673" s="147"/>
      <c r="O673" s="147"/>
      <c r="P673" s="147"/>
      <c r="Q673" s="142"/>
      <c r="R673" s="142"/>
      <c r="S673" s="142"/>
      <c r="T673" s="142"/>
      <c r="U673" s="142"/>
      <c r="V673" s="142"/>
      <c r="W673" s="142"/>
      <c r="X673" s="142"/>
      <c r="Y673" s="142"/>
      <c r="Z673" s="142"/>
    </row>
    <row r="674">
      <c r="A674" s="142"/>
      <c r="B674" s="142"/>
      <c r="C674" s="143"/>
      <c r="D674" s="143"/>
      <c r="E674" s="144"/>
      <c r="F674" s="142"/>
      <c r="G674" s="147"/>
      <c r="H674" s="147"/>
      <c r="I674" s="147"/>
      <c r="J674" s="147"/>
      <c r="K674" s="147"/>
      <c r="L674" s="147"/>
      <c r="M674" s="147"/>
      <c r="N674" s="147"/>
      <c r="O674" s="147"/>
      <c r="P674" s="147"/>
      <c r="Q674" s="142"/>
      <c r="R674" s="142"/>
      <c r="S674" s="142"/>
      <c r="T674" s="142"/>
      <c r="U674" s="142"/>
      <c r="V674" s="142"/>
      <c r="W674" s="142"/>
      <c r="X674" s="142"/>
      <c r="Y674" s="142"/>
      <c r="Z674" s="142"/>
    </row>
    <row r="675">
      <c r="A675" s="142"/>
      <c r="B675" s="142"/>
      <c r="C675" s="143"/>
      <c r="D675" s="143"/>
      <c r="E675" s="144"/>
      <c r="F675" s="142"/>
      <c r="G675" s="147"/>
      <c r="H675" s="147"/>
      <c r="I675" s="147"/>
      <c r="J675" s="147"/>
      <c r="K675" s="147"/>
      <c r="L675" s="147"/>
      <c r="M675" s="147"/>
      <c r="N675" s="147"/>
      <c r="O675" s="147"/>
      <c r="P675" s="147"/>
      <c r="Q675" s="142"/>
      <c r="R675" s="142"/>
      <c r="S675" s="142"/>
      <c r="T675" s="142"/>
      <c r="U675" s="142"/>
      <c r="V675" s="142"/>
      <c r="W675" s="142"/>
      <c r="X675" s="142"/>
      <c r="Y675" s="142"/>
      <c r="Z675" s="142"/>
    </row>
    <row r="676">
      <c r="A676" s="142"/>
      <c r="B676" s="142"/>
      <c r="C676" s="143"/>
      <c r="D676" s="143"/>
      <c r="E676" s="144"/>
      <c r="F676" s="142"/>
      <c r="G676" s="147"/>
      <c r="H676" s="147"/>
      <c r="I676" s="147"/>
      <c r="J676" s="147"/>
      <c r="K676" s="147"/>
      <c r="L676" s="147"/>
      <c r="M676" s="147"/>
      <c r="N676" s="147"/>
      <c r="O676" s="147"/>
      <c r="P676" s="147"/>
      <c r="Q676" s="142"/>
      <c r="R676" s="142"/>
      <c r="S676" s="142"/>
      <c r="T676" s="142"/>
      <c r="U676" s="142"/>
      <c r="V676" s="142"/>
      <c r="W676" s="142"/>
      <c r="X676" s="142"/>
      <c r="Y676" s="142"/>
      <c r="Z676" s="142"/>
    </row>
    <row r="677">
      <c r="A677" s="142"/>
      <c r="B677" s="142"/>
      <c r="C677" s="143"/>
      <c r="D677" s="143"/>
      <c r="E677" s="144"/>
      <c r="F677" s="142"/>
      <c r="G677" s="147"/>
      <c r="H677" s="147"/>
      <c r="I677" s="147"/>
      <c r="J677" s="147"/>
      <c r="K677" s="147"/>
      <c r="L677" s="147"/>
      <c r="M677" s="147"/>
      <c r="N677" s="147"/>
      <c r="O677" s="147"/>
      <c r="P677" s="147"/>
      <c r="Q677" s="142"/>
      <c r="R677" s="142"/>
      <c r="S677" s="142"/>
      <c r="T677" s="142"/>
      <c r="U677" s="142"/>
      <c r="V677" s="142"/>
      <c r="W677" s="142"/>
      <c r="X677" s="142"/>
      <c r="Y677" s="142"/>
      <c r="Z677" s="142"/>
    </row>
    <row r="678">
      <c r="A678" s="142"/>
      <c r="B678" s="142"/>
      <c r="C678" s="143"/>
      <c r="D678" s="143"/>
      <c r="E678" s="144"/>
      <c r="F678" s="142"/>
      <c r="G678" s="147"/>
      <c r="H678" s="147"/>
      <c r="I678" s="147"/>
      <c r="J678" s="147"/>
      <c r="K678" s="147"/>
      <c r="L678" s="147"/>
      <c r="M678" s="147"/>
      <c r="N678" s="147"/>
      <c r="O678" s="147"/>
      <c r="P678" s="147"/>
      <c r="Q678" s="142"/>
      <c r="R678" s="142"/>
      <c r="S678" s="142"/>
      <c r="T678" s="142"/>
      <c r="U678" s="142"/>
      <c r="V678" s="142"/>
      <c r="W678" s="142"/>
      <c r="X678" s="142"/>
      <c r="Y678" s="142"/>
      <c r="Z678" s="142"/>
    </row>
    <row r="679">
      <c r="A679" s="142"/>
      <c r="B679" s="142"/>
      <c r="C679" s="143"/>
      <c r="D679" s="143"/>
      <c r="E679" s="144"/>
      <c r="F679" s="142"/>
      <c r="G679" s="147"/>
      <c r="H679" s="147"/>
      <c r="I679" s="147"/>
      <c r="J679" s="147"/>
      <c r="K679" s="147"/>
      <c r="L679" s="147"/>
      <c r="M679" s="147"/>
      <c r="N679" s="147"/>
      <c r="O679" s="147"/>
      <c r="P679" s="147"/>
      <c r="Q679" s="142"/>
      <c r="R679" s="142"/>
      <c r="S679" s="142"/>
      <c r="T679" s="142"/>
      <c r="U679" s="142"/>
      <c r="V679" s="142"/>
      <c r="W679" s="142"/>
      <c r="X679" s="142"/>
      <c r="Y679" s="142"/>
      <c r="Z679" s="142"/>
    </row>
    <row r="680">
      <c r="A680" s="142"/>
      <c r="B680" s="142"/>
      <c r="C680" s="143"/>
      <c r="D680" s="143"/>
      <c r="E680" s="144"/>
      <c r="F680" s="142"/>
      <c r="G680" s="147"/>
      <c r="H680" s="147"/>
      <c r="I680" s="147"/>
      <c r="J680" s="147"/>
      <c r="K680" s="147"/>
      <c r="L680" s="147"/>
      <c r="M680" s="147"/>
      <c r="N680" s="147"/>
      <c r="O680" s="147"/>
      <c r="P680" s="147"/>
      <c r="Q680" s="142"/>
      <c r="R680" s="142"/>
      <c r="S680" s="142"/>
      <c r="T680" s="142"/>
      <c r="U680" s="142"/>
      <c r="V680" s="142"/>
      <c r="W680" s="142"/>
      <c r="X680" s="142"/>
      <c r="Y680" s="142"/>
      <c r="Z680" s="142"/>
    </row>
    <row r="681">
      <c r="A681" s="142"/>
      <c r="B681" s="142"/>
      <c r="C681" s="143"/>
      <c r="D681" s="143"/>
      <c r="E681" s="144"/>
      <c r="F681" s="142"/>
      <c r="G681" s="147"/>
      <c r="H681" s="147"/>
      <c r="I681" s="147"/>
      <c r="J681" s="147"/>
      <c r="K681" s="147"/>
      <c r="L681" s="147"/>
      <c r="M681" s="147"/>
      <c r="N681" s="147"/>
      <c r="O681" s="147"/>
      <c r="P681" s="147"/>
      <c r="Q681" s="142"/>
      <c r="R681" s="142"/>
      <c r="S681" s="142"/>
      <c r="T681" s="142"/>
      <c r="U681" s="142"/>
      <c r="V681" s="142"/>
      <c r="W681" s="142"/>
      <c r="X681" s="142"/>
      <c r="Y681" s="142"/>
      <c r="Z681" s="142"/>
    </row>
    <row r="682">
      <c r="A682" s="142"/>
      <c r="B682" s="142"/>
      <c r="C682" s="143"/>
      <c r="D682" s="143"/>
      <c r="E682" s="144"/>
      <c r="F682" s="142"/>
      <c r="G682" s="147"/>
      <c r="H682" s="147"/>
      <c r="I682" s="147"/>
      <c r="J682" s="147"/>
      <c r="K682" s="147"/>
      <c r="L682" s="147"/>
      <c r="M682" s="147"/>
      <c r="N682" s="147"/>
      <c r="O682" s="147"/>
      <c r="P682" s="147"/>
      <c r="Q682" s="142"/>
      <c r="R682" s="142"/>
      <c r="S682" s="142"/>
      <c r="T682" s="142"/>
      <c r="U682" s="142"/>
      <c r="V682" s="142"/>
      <c r="W682" s="142"/>
      <c r="X682" s="142"/>
      <c r="Y682" s="142"/>
      <c r="Z682" s="142"/>
    </row>
    <row r="683">
      <c r="A683" s="142"/>
      <c r="B683" s="142"/>
      <c r="C683" s="143"/>
      <c r="D683" s="143"/>
      <c r="E683" s="144"/>
      <c r="F683" s="142"/>
      <c r="G683" s="147"/>
      <c r="H683" s="147"/>
      <c r="I683" s="147"/>
      <c r="J683" s="147"/>
      <c r="K683" s="147"/>
      <c r="L683" s="147"/>
      <c r="M683" s="147"/>
      <c r="N683" s="147"/>
      <c r="O683" s="147"/>
      <c r="P683" s="147"/>
      <c r="Q683" s="142"/>
      <c r="R683" s="142"/>
      <c r="S683" s="142"/>
      <c r="T683" s="142"/>
      <c r="U683" s="142"/>
      <c r="V683" s="142"/>
      <c r="W683" s="142"/>
      <c r="X683" s="142"/>
      <c r="Y683" s="142"/>
      <c r="Z683" s="142"/>
    </row>
    <row r="684">
      <c r="A684" s="142"/>
      <c r="B684" s="142"/>
      <c r="C684" s="143"/>
      <c r="D684" s="143"/>
      <c r="E684" s="144"/>
      <c r="F684" s="142"/>
      <c r="G684" s="147"/>
      <c r="H684" s="147"/>
      <c r="I684" s="147"/>
      <c r="J684" s="147"/>
      <c r="K684" s="147"/>
      <c r="L684" s="147"/>
      <c r="M684" s="147"/>
      <c r="N684" s="147"/>
      <c r="O684" s="147"/>
      <c r="P684" s="147"/>
      <c r="Q684" s="142"/>
      <c r="R684" s="142"/>
      <c r="S684" s="142"/>
      <c r="T684" s="142"/>
      <c r="U684" s="142"/>
      <c r="V684" s="142"/>
      <c r="W684" s="142"/>
      <c r="X684" s="142"/>
      <c r="Y684" s="142"/>
      <c r="Z684" s="142"/>
    </row>
    <row r="685">
      <c r="A685" s="142"/>
      <c r="B685" s="142"/>
      <c r="C685" s="143"/>
      <c r="D685" s="143"/>
      <c r="E685" s="144"/>
      <c r="F685" s="142"/>
      <c r="G685" s="147"/>
      <c r="H685" s="147"/>
      <c r="I685" s="147"/>
      <c r="J685" s="147"/>
      <c r="K685" s="147"/>
      <c r="L685" s="147"/>
      <c r="M685" s="147"/>
      <c r="N685" s="147"/>
      <c r="O685" s="147"/>
      <c r="P685" s="147"/>
      <c r="Q685" s="142"/>
      <c r="R685" s="142"/>
      <c r="S685" s="142"/>
      <c r="T685" s="142"/>
      <c r="U685" s="142"/>
      <c r="V685" s="142"/>
      <c r="W685" s="142"/>
      <c r="X685" s="142"/>
      <c r="Y685" s="142"/>
      <c r="Z685" s="142"/>
    </row>
    <row r="686">
      <c r="A686" s="142"/>
      <c r="B686" s="142"/>
      <c r="C686" s="143"/>
      <c r="D686" s="143"/>
      <c r="E686" s="144"/>
      <c r="F686" s="142"/>
      <c r="G686" s="147"/>
      <c r="H686" s="147"/>
      <c r="I686" s="147"/>
      <c r="J686" s="147"/>
      <c r="K686" s="147"/>
      <c r="L686" s="147"/>
      <c r="M686" s="147"/>
      <c r="N686" s="147"/>
      <c r="O686" s="147"/>
      <c r="P686" s="147"/>
      <c r="Q686" s="142"/>
      <c r="R686" s="142"/>
      <c r="S686" s="142"/>
      <c r="T686" s="142"/>
      <c r="U686" s="142"/>
      <c r="V686" s="142"/>
      <c r="W686" s="142"/>
      <c r="X686" s="142"/>
      <c r="Y686" s="142"/>
      <c r="Z686" s="142"/>
    </row>
    <row r="687">
      <c r="A687" s="142"/>
      <c r="B687" s="142"/>
      <c r="C687" s="143"/>
      <c r="D687" s="143"/>
      <c r="E687" s="144"/>
      <c r="F687" s="142"/>
      <c r="G687" s="147"/>
      <c r="H687" s="147"/>
      <c r="I687" s="147"/>
      <c r="J687" s="147"/>
      <c r="K687" s="147"/>
      <c r="L687" s="147"/>
      <c r="M687" s="147"/>
      <c r="N687" s="147"/>
      <c r="O687" s="147"/>
      <c r="P687" s="147"/>
      <c r="Q687" s="142"/>
      <c r="R687" s="142"/>
      <c r="S687" s="142"/>
      <c r="T687" s="142"/>
      <c r="U687" s="142"/>
      <c r="V687" s="142"/>
      <c r="W687" s="142"/>
      <c r="X687" s="142"/>
      <c r="Y687" s="142"/>
      <c r="Z687" s="142"/>
    </row>
    <row r="688">
      <c r="A688" s="142"/>
      <c r="B688" s="142"/>
      <c r="C688" s="143"/>
      <c r="D688" s="143"/>
      <c r="E688" s="144"/>
      <c r="F688" s="142"/>
      <c r="G688" s="147"/>
      <c r="H688" s="147"/>
      <c r="I688" s="147"/>
      <c r="J688" s="147"/>
      <c r="K688" s="147"/>
      <c r="L688" s="147"/>
      <c r="M688" s="147"/>
      <c r="N688" s="147"/>
      <c r="O688" s="147"/>
      <c r="P688" s="147"/>
      <c r="Q688" s="142"/>
      <c r="R688" s="142"/>
      <c r="S688" s="142"/>
      <c r="T688" s="142"/>
      <c r="U688" s="142"/>
      <c r="V688" s="142"/>
      <c r="W688" s="142"/>
      <c r="X688" s="142"/>
      <c r="Y688" s="142"/>
      <c r="Z688" s="142"/>
    </row>
    <row r="689">
      <c r="A689" s="142"/>
      <c r="B689" s="142"/>
      <c r="C689" s="143"/>
      <c r="D689" s="143"/>
      <c r="E689" s="144"/>
      <c r="F689" s="142"/>
      <c r="G689" s="147"/>
      <c r="H689" s="147"/>
      <c r="I689" s="147"/>
      <c r="J689" s="147"/>
      <c r="K689" s="147"/>
      <c r="L689" s="147"/>
      <c r="M689" s="147"/>
      <c r="N689" s="147"/>
      <c r="O689" s="147"/>
      <c r="P689" s="147"/>
      <c r="Q689" s="142"/>
      <c r="R689" s="142"/>
      <c r="S689" s="142"/>
      <c r="T689" s="142"/>
      <c r="U689" s="142"/>
      <c r="V689" s="142"/>
      <c r="W689" s="142"/>
      <c r="X689" s="142"/>
      <c r="Y689" s="142"/>
      <c r="Z689" s="142"/>
    </row>
    <row r="690">
      <c r="A690" s="142"/>
      <c r="B690" s="142"/>
      <c r="C690" s="143"/>
      <c r="D690" s="143"/>
      <c r="E690" s="144"/>
      <c r="F690" s="142"/>
      <c r="G690" s="147"/>
      <c r="H690" s="147"/>
      <c r="I690" s="147"/>
      <c r="J690" s="147"/>
      <c r="K690" s="147"/>
      <c r="L690" s="147"/>
      <c r="M690" s="147"/>
      <c r="N690" s="147"/>
      <c r="O690" s="147"/>
      <c r="P690" s="147"/>
      <c r="Q690" s="142"/>
      <c r="R690" s="142"/>
      <c r="S690" s="142"/>
      <c r="T690" s="142"/>
      <c r="U690" s="142"/>
      <c r="V690" s="142"/>
      <c r="W690" s="142"/>
      <c r="X690" s="142"/>
      <c r="Y690" s="142"/>
      <c r="Z690" s="142"/>
    </row>
    <row r="691">
      <c r="A691" s="142"/>
      <c r="B691" s="142"/>
      <c r="C691" s="143"/>
      <c r="D691" s="143"/>
      <c r="E691" s="144"/>
      <c r="F691" s="142"/>
      <c r="G691" s="147"/>
      <c r="H691" s="147"/>
      <c r="I691" s="147"/>
      <c r="J691" s="147"/>
      <c r="K691" s="147"/>
      <c r="L691" s="147"/>
      <c r="M691" s="147"/>
      <c r="N691" s="147"/>
      <c r="O691" s="147"/>
      <c r="P691" s="147"/>
      <c r="Q691" s="142"/>
      <c r="R691" s="142"/>
      <c r="S691" s="142"/>
      <c r="T691" s="142"/>
      <c r="U691" s="142"/>
      <c r="V691" s="142"/>
      <c r="W691" s="142"/>
      <c r="X691" s="142"/>
      <c r="Y691" s="142"/>
      <c r="Z691" s="142"/>
    </row>
    <row r="692">
      <c r="A692" s="142"/>
      <c r="B692" s="142"/>
      <c r="C692" s="143"/>
      <c r="D692" s="143"/>
      <c r="E692" s="144"/>
      <c r="F692" s="142"/>
      <c r="G692" s="147"/>
      <c r="H692" s="147"/>
      <c r="I692" s="147"/>
      <c r="J692" s="147"/>
      <c r="K692" s="147"/>
      <c r="L692" s="147"/>
      <c r="M692" s="147"/>
      <c r="N692" s="147"/>
      <c r="O692" s="147"/>
      <c r="P692" s="147"/>
      <c r="Q692" s="142"/>
      <c r="R692" s="142"/>
      <c r="S692" s="142"/>
      <c r="T692" s="142"/>
      <c r="U692" s="142"/>
      <c r="V692" s="142"/>
      <c r="W692" s="142"/>
      <c r="X692" s="142"/>
      <c r="Y692" s="142"/>
      <c r="Z692" s="142"/>
    </row>
    <row r="693">
      <c r="A693" s="142"/>
      <c r="B693" s="142"/>
      <c r="C693" s="143"/>
      <c r="D693" s="143"/>
      <c r="E693" s="144"/>
      <c r="F693" s="142"/>
      <c r="G693" s="147"/>
      <c r="H693" s="147"/>
      <c r="I693" s="147"/>
      <c r="J693" s="147"/>
      <c r="K693" s="147"/>
      <c r="L693" s="147"/>
      <c r="M693" s="147"/>
      <c r="N693" s="147"/>
      <c r="O693" s="147"/>
      <c r="P693" s="147"/>
      <c r="Q693" s="142"/>
      <c r="R693" s="142"/>
      <c r="S693" s="142"/>
      <c r="T693" s="142"/>
      <c r="U693" s="142"/>
      <c r="V693" s="142"/>
      <c r="W693" s="142"/>
      <c r="X693" s="142"/>
      <c r="Y693" s="142"/>
      <c r="Z693" s="142"/>
    </row>
    <row r="694">
      <c r="A694" s="142"/>
      <c r="B694" s="142"/>
      <c r="C694" s="143"/>
      <c r="D694" s="143"/>
      <c r="E694" s="144"/>
      <c r="F694" s="142"/>
      <c r="G694" s="147"/>
      <c r="H694" s="147"/>
      <c r="I694" s="147"/>
      <c r="J694" s="147"/>
      <c r="K694" s="147"/>
      <c r="L694" s="147"/>
      <c r="M694" s="147"/>
      <c r="N694" s="147"/>
      <c r="O694" s="147"/>
      <c r="P694" s="147"/>
      <c r="Q694" s="142"/>
      <c r="R694" s="142"/>
      <c r="S694" s="142"/>
      <c r="T694" s="142"/>
      <c r="U694" s="142"/>
      <c r="V694" s="142"/>
      <c r="W694" s="142"/>
      <c r="X694" s="142"/>
      <c r="Y694" s="142"/>
      <c r="Z694" s="142"/>
    </row>
    <row r="695">
      <c r="A695" s="142"/>
      <c r="B695" s="142"/>
      <c r="C695" s="143"/>
      <c r="D695" s="143"/>
      <c r="E695" s="144"/>
      <c r="F695" s="142"/>
      <c r="G695" s="147"/>
      <c r="H695" s="147"/>
      <c r="I695" s="147"/>
      <c r="J695" s="147"/>
      <c r="K695" s="147"/>
      <c r="L695" s="147"/>
      <c r="M695" s="147"/>
      <c r="N695" s="147"/>
      <c r="O695" s="147"/>
      <c r="P695" s="147"/>
      <c r="Q695" s="142"/>
      <c r="R695" s="142"/>
      <c r="S695" s="142"/>
      <c r="T695" s="142"/>
      <c r="U695" s="142"/>
      <c r="V695" s="142"/>
      <c r="W695" s="142"/>
      <c r="X695" s="142"/>
      <c r="Y695" s="142"/>
      <c r="Z695" s="142"/>
    </row>
    <row r="696">
      <c r="A696" s="142"/>
      <c r="B696" s="142"/>
      <c r="C696" s="143"/>
      <c r="D696" s="143"/>
      <c r="E696" s="144"/>
      <c r="F696" s="142"/>
      <c r="G696" s="147"/>
      <c r="H696" s="147"/>
      <c r="I696" s="147"/>
      <c r="J696" s="147"/>
      <c r="K696" s="147"/>
      <c r="L696" s="147"/>
      <c r="M696" s="147"/>
      <c r="N696" s="147"/>
      <c r="O696" s="147"/>
      <c r="P696" s="147"/>
      <c r="Q696" s="142"/>
      <c r="R696" s="142"/>
      <c r="S696" s="142"/>
      <c r="T696" s="142"/>
      <c r="U696" s="142"/>
      <c r="V696" s="142"/>
      <c r="W696" s="142"/>
      <c r="X696" s="142"/>
      <c r="Y696" s="142"/>
      <c r="Z696" s="142"/>
    </row>
    <row r="697">
      <c r="A697" s="142"/>
      <c r="B697" s="142"/>
      <c r="C697" s="143"/>
      <c r="D697" s="143"/>
      <c r="E697" s="144"/>
      <c r="F697" s="142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2"/>
      <c r="R697" s="142"/>
      <c r="S697" s="142"/>
      <c r="T697" s="142"/>
      <c r="U697" s="142"/>
      <c r="V697" s="142"/>
      <c r="W697" s="142"/>
      <c r="X697" s="142"/>
      <c r="Y697" s="142"/>
      <c r="Z697" s="142"/>
    </row>
    <row r="698">
      <c r="A698" s="142"/>
      <c r="B698" s="142"/>
      <c r="C698" s="143"/>
      <c r="D698" s="143"/>
      <c r="E698" s="144"/>
      <c r="F698" s="142"/>
      <c r="G698" s="147"/>
      <c r="H698" s="147"/>
      <c r="I698" s="147"/>
      <c r="J698" s="147"/>
      <c r="K698" s="147"/>
      <c r="L698" s="147"/>
      <c r="M698" s="147"/>
      <c r="N698" s="147"/>
      <c r="O698" s="147"/>
      <c r="P698" s="147"/>
      <c r="Q698" s="142"/>
      <c r="R698" s="142"/>
      <c r="S698" s="142"/>
      <c r="T698" s="142"/>
      <c r="U698" s="142"/>
      <c r="V698" s="142"/>
      <c r="W698" s="142"/>
      <c r="X698" s="142"/>
      <c r="Y698" s="142"/>
      <c r="Z698" s="142"/>
    </row>
    <row r="699">
      <c r="A699" s="142"/>
      <c r="B699" s="142"/>
      <c r="C699" s="143"/>
      <c r="D699" s="143"/>
      <c r="E699" s="144"/>
      <c r="F699" s="142"/>
      <c r="G699" s="147"/>
      <c r="H699" s="147"/>
      <c r="I699" s="147"/>
      <c r="J699" s="147"/>
      <c r="K699" s="147"/>
      <c r="L699" s="147"/>
      <c r="M699" s="147"/>
      <c r="N699" s="147"/>
      <c r="O699" s="147"/>
      <c r="P699" s="147"/>
      <c r="Q699" s="142"/>
      <c r="R699" s="142"/>
      <c r="S699" s="142"/>
      <c r="T699" s="142"/>
      <c r="U699" s="142"/>
      <c r="V699" s="142"/>
      <c r="W699" s="142"/>
      <c r="X699" s="142"/>
      <c r="Y699" s="142"/>
      <c r="Z699" s="142"/>
    </row>
    <row r="700">
      <c r="A700" s="142"/>
      <c r="B700" s="142"/>
      <c r="C700" s="143"/>
      <c r="D700" s="143"/>
      <c r="E700" s="144"/>
      <c r="F700" s="142"/>
      <c r="G700" s="147"/>
      <c r="H700" s="147"/>
      <c r="I700" s="147"/>
      <c r="J700" s="147"/>
      <c r="K700" s="147"/>
      <c r="L700" s="147"/>
      <c r="M700" s="147"/>
      <c r="N700" s="147"/>
      <c r="O700" s="147"/>
      <c r="P700" s="147"/>
      <c r="Q700" s="142"/>
      <c r="R700" s="142"/>
      <c r="S700" s="142"/>
      <c r="T700" s="142"/>
      <c r="U700" s="142"/>
      <c r="V700" s="142"/>
      <c r="W700" s="142"/>
      <c r="X700" s="142"/>
      <c r="Y700" s="142"/>
      <c r="Z700" s="142"/>
    </row>
    <row r="701">
      <c r="A701" s="142"/>
      <c r="B701" s="142"/>
      <c r="C701" s="143"/>
      <c r="D701" s="143"/>
      <c r="E701" s="144"/>
      <c r="F701" s="142"/>
      <c r="G701" s="147"/>
      <c r="H701" s="147"/>
      <c r="I701" s="147"/>
      <c r="J701" s="147"/>
      <c r="K701" s="147"/>
      <c r="L701" s="147"/>
      <c r="M701" s="147"/>
      <c r="N701" s="147"/>
      <c r="O701" s="147"/>
      <c r="P701" s="147"/>
      <c r="Q701" s="142"/>
      <c r="R701" s="142"/>
      <c r="S701" s="142"/>
      <c r="T701" s="142"/>
      <c r="U701" s="142"/>
      <c r="V701" s="142"/>
      <c r="W701" s="142"/>
      <c r="X701" s="142"/>
      <c r="Y701" s="142"/>
      <c r="Z701" s="142"/>
    </row>
    <row r="702">
      <c r="A702" s="142"/>
      <c r="B702" s="142"/>
      <c r="C702" s="143"/>
      <c r="D702" s="143"/>
      <c r="E702" s="144"/>
      <c r="F702" s="142"/>
      <c r="G702" s="147"/>
      <c r="H702" s="147"/>
      <c r="I702" s="147"/>
      <c r="J702" s="147"/>
      <c r="K702" s="147"/>
      <c r="L702" s="147"/>
      <c r="M702" s="147"/>
      <c r="N702" s="147"/>
      <c r="O702" s="147"/>
      <c r="P702" s="147"/>
      <c r="Q702" s="142"/>
      <c r="R702" s="142"/>
      <c r="S702" s="142"/>
      <c r="T702" s="142"/>
      <c r="U702" s="142"/>
      <c r="V702" s="142"/>
      <c r="W702" s="142"/>
      <c r="X702" s="142"/>
      <c r="Y702" s="142"/>
      <c r="Z702" s="142"/>
    </row>
    <row r="703">
      <c r="A703" s="142"/>
      <c r="B703" s="142"/>
      <c r="C703" s="143"/>
      <c r="D703" s="143"/>
      <c r="E703" s="144"/>
      <c r="F703" s="142"/>
      <c r="G703" s="147"/>
      <c r="H703" s="147"/>
      <c r="I703" s="147"/>
      <c r="J703" s="147"/>
      <c r="K703" s="147"/>
      <c r="L703" s="147"/>
      <c r="M703" s="147"/>
      <c r="N703" s="147"/>
      <c r="O703" s="147"/>
      <c r="P703" s="147"/>
      <c r="Q703" s="142"/>
      <c r="R703" s="142"/>
      <c r="S703" s="142"/>
      <c r="T703" s="142"/>
      <c r="U703" s="142"/>
      <c r="V703" s="142"/>
      <c r="W703" s="142"/>
      <c r="X703" s="142"/>
      <c r="Y703" s="142"/>
      <c r="Z703" s="142"/>
    </row>
    <row r="704">
      <c r="A704" s="142"/>
      <c r="B704" s="142"/>
      <c r="C704" s="143"/>
      <c r="D704" s="143"/>
      <c r="E704" s="144"/>
      <c r="F704" s="142"/>
      <c r="G704" s="147"/>
      <c r="H704" s="147"/>
      <c r="I704" s="147"/>
      <c r="J704" s="147"/>
      <c r="K704" s="147"/>
      <c r="L704" s="147"/>
      <c r="M704" s="147"/>
      <c r="N704" s="147"/>
      <c r="O704" s="147"/>
      <c r="P704" s="147"/>
      <c r="Q704" s="142"/>
      <c r="R704" s="142"/>
      <c r="S704" s="142"/>
      <c r="T704" s="142"/>
      <c r="U704" s="142"/>
      <c r="V704" s="142"/>
      <c r="W704" s="142"/>
      <c r="X704" s="142"/>
      <c r="Y704" s="142"/>
      <c r="Z704" s="142"/>
    </row>
    <row r="705">
      <c r="A705" s="142"/>
      <c r="B705" s="142"/>
      <c r="C705" s="143"/>
      <c r="D705" s="143"/>
      <c r="E705" s="144"/>
      <c r="F705" s="142"/>
      <c r="G705" s="147"/>
      <c r="H705" s="147"/>
      <c r="I705" s="147"/>
      <c r="J705" s="147"/>
      <c r="K705" s="147"/>
      <c r="L705" s="147"/>
      <c r="M705" s="147"/>
      <c r="N705" s="147"/>
      <c r="O705" s="147"/>
      <c r="P705" s="147"/>
      <c r="Q705" s="142"/>
      <c r="R705" s="142"/>
      <c r="S705" s="142"/>
      <c r="T705" s="142"/>
      <c r="U705" s="142"/>
      <c r="V705" s="142"/>
      <c r="W705" s="142"/>
      <c r="X705" s="142"/>
      <c r="Y705" s="142"/>
      <c r="Z705" s="142"/>
    </row>
    <row r="706">
      <c r="A706" s="142"/>
      <c r="B706" s="142"/>
      <c r="C706" s="143"/>
      <c r="D706" s="143"/>
      <c r="E706" s="144"/>
      <c r="F706" s="142"/>
      <c r="G706" s="147"/>
      <c r="H706" s="147"/>
      <c r="I706" s="147"/>
      <c r="J706" s="147"/>
      <c r="K706" s="147"/>
      <c r="L706" s="147"/>
      <c r="M706" s="147"/>
      <c r="N706" s="147"/>
      <c r="O706" s="147"/>
      <c r="P706" s="147"/>
      <c r="Q706" s="142"/>
      <c r="R706" s="142"/>
      <c r="S706" s="142"/>
      <c r="T706" s="142"/>
      <c r="U706" s="142"/>
      <c r="V706" s="142"/>
      <c r="W706" s="142"/>
      <c r="X706" s="142"/>
      <c r="Y706" s="142"/>
      <c r="Z706" s="142"/>
    </row>
    <row r="707">
      <c r="A707" s="142"/>
      <c r="B707" s="142"/>
      <c r="C707" s="143"/>
      <c r="D707" s="143"/>
      <c r="E707" s="144"/>
      <c r="F707" s="142"/>
      <c r="G707" s="147"/>
      <c r="H707" s="147"/>
      <c r="I707" s="147"/>
      <c r="J707" s="147"/>
      <c r="K707" s="147"/>
      <c r="L707" s="147"/>
      <c r="M707" s="147"/>
      <c r="N707" s="147"/>
      <c r="O707" s="147"/>
      <c r="P707" s="147"/>
      <c r="Q707" s="142"/>
      <c r="R707" s="142"/>
      <c r="S707" s="142"/>
      <c r="T707" s="142"/>
      <c r="U707" s="142"/>
      <c r="V707" s="142"/>
      <c r="W707" s="142"/>
      <c r="X707" s="142"/>
      <c r="Y707" s="142"/>
      <c r="Z707" s="142"/>
    </row>
    <row r="708">
      <c r="A708" s="142"/>
      <c r="B708" s="142"/>
      <c r="C708" s="143"/>
      <c r="D708" s="143"/>
      <c r="E708" s="144"/>
      <c r="F708" s="142"/>
      <c r="G708" s="147"/>
      <c r="H708" s="147"/>
      <c r="I708" s="147"/>
      <c r="J708" s="147"/>
      <c r="K708" s="147"/>
      <c r="L708" s="147"/>
      <c r="M708" s="147"/>
      <c r="N708" s="147"/>
      <c r="O708" s="147"/>
      <c r="P708" s="147"/>
      <c r="Q708" s="142"/>
      <c r="R708" s="142"/>
      <c r="S708" s="142"/>
      <c r="T708" s="142"/>
      <c r="U708" s="142"/>
      <c r="V708" s="142"/>
      <c r="W708" s="142"/>
      <c r="X708" s="142"/>
      <c r="Y708" s="142"/>
      <c r="Z708" s="142"/>
    </row>
    <row r="709">
      <c r="A709" s="142"/>
      <c r="B709" s="142"/>
      <c r="C709" s="143"/>
      <c r="D709" s="143"/>
      <c r="E709" s="144"/>
      <c r="F709" s="142"/>
      <c r="G709" s="147"/>
      <c r="H709" s="147"/>
      <c r="I709" s="147"/>
      <c r="J709" s="147"/>
      <c r="K709" s="147"/>
      <c r="L709" s="147"/>
      <c r="M709" s="147"/>
      <c r="N709" s="147"/>
      <c r="O709" s="147"/>
      <c r="P709" s="147"/>
      <c r="Q709" s="142"/>
      <c r="R709" s="142"/>
      <c r="S709" s="142"/>
      <c r="T709" s="142"/>
      <c r="U709" s="142"/>
      <c r="V709" s="142"/>
      <c r="W709" s="142"/>
      <c r="X709" s="142"/>
      <c r="Y709" s="142"/>
      <c r="Z709" s="142"/>
    </row>
    <row r="710">
      <c r="A710" s="142"/>
      <c r="B710" s="142"/>
      <c r="C710" s="143"/>
      <c r="D710" s="143"/>
      <c r="E710" s="144"/>
      <c r="F710" s="142"/>
      <c r="G710" s="147"/>
      <c r="H710" s="147"/>
      <c r="I710" s="147"/>
      <c r="J710" s="147"/>
      <c r="K710" s="147"/>
      <c r="L710" s="147"/>
      <c r="M710" s="147"/>
      <c r="N710" s="147"/>
      <c r="O710" s="147"/>
      <c r="P710" s="147"/>
      <c r="Q710" s="142"/>
      <c r="R710" s="142"/>
      <c r="S710" s="142"/>
      <c r="T710" s="142"/>
      <c r="U710" s="142"/>
      <c r="V710" s="142"/>
      <c r="W710" s="142"/>
      <c r="X710" s="142"/>
      <c r="Y710" s="142"/>
      <c r="Z710" s="142"/>
    </row>
    <row r="711">
      <c r="A711" s="142"/>
      <c r="B711" s="142"/>
      <c r="C711" s="143"/>
      <c r="D711" s="143"/>
      <c r="E711" s="144"/>
      <c r="F711" s="142"/>
      <c r="G711" s="147"/>
      <c r="H711" s="147"/>
      <c r="I711" s="147"/>
      <c r="J711" s="147"/>
      <c r="K711" s="147"/>
      <c r="L711" s="147"/>
      <c r="M711" s="147"/>
      <c r="N711" s="147"/>
      <c r="O711" s="147"/>
      <c r="P711" s="147"/>
      <c r="Q711" s="142"/>
      <c r="R711" s="142"/>
      <c r="S711" s="142"/>
      <c r="T711" s="142"/>
      <c r="U711" s="142"/>
      <c r="V711" s="142"/>
      <c r="W711" s="142"/>
      <c r="X711" s="142"/>
      <c r="Y711" s="142"/>
      <c r="Z711" s="142"/>
    </row>
    <row r="712">
      <c r="A712" s="142"/>
      <c r="B712" s="142"/>
      <c r="C712" s="143"/>
      <c r="D712" s="143"/>
      <c r="E712" s="144"/>
      <c r="F712" s="142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2"/>
      <c r="R712" s="142"/>
      <c r="S712" s="142"/>
      <c r="T712" s="142"/>
      <c r="U712" s="142"/>
      <c r="V712" s="142"/>
      <c r="W712" s="142"/>
      <c r="X712" s="142"/>
      <c r="Y712" s="142"/>
      <c r="Z712" s="142"/>
    </row>
    <row r="713">
      <c r="A713" s="142"/>
      <c r="B713" s="142"/>
      <c r="C713" s="143"/>
      <c r="D713" s="143"/>
      <c r="E713" s="144"/>
      <c r="F713" s="142"/>
      <c r="G713" s="147"/>
      <c r="H713" s="147"/>
      <c r="I713" s="147"/>
      <c r="J713" s="147"/>
      <c r="K713" s="147"/>
      <c r="L713" s="147"/>
      <c r="M713" s="147"/>
      <c r="N713" s="147"/>
      <c r="O713" s="147"/>
      <c r="P713" s="147"/>
      <c r="Q713" s="142"/>
      <c r="R713" s="142"/>
      <c r="S713" s="142"/>
      <c r="T713" s="142"/>
      <c r="U713" s="142"/>
      <c r="V713" s="142"/>
      <c r="W713" s="142"/>
      <c r="X713" s="142"/>
      <c r="Y713" s="142"/>
      <c r="Z713" s="142"/>
    </row>
    <row r="714">
      <c r="A714" s="142"/>
      <c r="B714" s="142"/>
      <c r="C714" s="143"/>
      <c r="D714" s="143"/>
      <c r="E714" s="144"/>
      <c r="F714" s="142"/>
      <c r="G714" s="147"/>
      <c r="H714" s="147"/>
      <c r="I714" s="147"/>
      <c r="J714" s="147"/>
      <c r="K714" s="147"/>
      <c r="L714" s="147"/>
      <c r="M714" s="147"/>
      <c r="N714" s="147"/>
      <c r="O714" s="147"/>
      <c r="P714" s="147"/>
      <c r="Q714" s="142"/>
      <c r="R714" s="142"/>
      <c r="S714" s="142"/>
      <c r="T714" s="142"/>
      <c r="U714" s="142"/>
      <c r="V714" s="142"/>
      <c r="W714" s="142"/>
      <c r="X714" s="142"/>
      <c r="Y714" s="142"/>
      <c r="Z714" s="142"/>
    </row>
    <row r="715">
      <c r="A715" s="142"/>
      <c r="B715" s="142"/>
      <c r="C715" s="143"/>
      <c r="D715" s="143"/>
      <c r="E715" s="144"/>
      <c r="F715" s="142"/>
      <c r="G715" s="147"/>
      <c r="H715" s="147"/>
      <c r="I715" s="147"/>
      <c r="J715" s="147"/>
      <c r="K715" s="147"/>
      <c r="L715" s="147"/>
      <c r="M715" s="147"/>
      <c r="N715" s="147"/>
      <c r="O715" s="147"/>
      <c r="P715" s="147"/>
      <c r="Q715" s="142"/>
      <c r="R715" s="142"/>
      <c r="S715" s="142"/>
      <c r="T715" s="142"/>
      <c r="U715" s="142"/>
      <c r="V715" s="142"/>
      <c r="W715" s="142"/>
      <c r="X715" s="142"/>
      <c r="Y715" s="142"/>
      <c r="Z715" s="142"/>
    </row>
    <row r="716">
      <c r="A716" s="142"/>
      <c r="B716" s="142"/>
      <c r="C716" s="143"/>
      <c r="D716" s="143"/>
      <c r="E716" s="144"/>
      <c r="F716" s="142"/>
      <c r="G716" s="147"/>
      <c r="H716" s="147"/>
      <c r="I716" s="147"/>
      <c r="J716" s="147"/>
      <c r="K716" s="147"/>
      <c r="L716" s="147"/>
      <c r="M716" s="147"/>
      <c r="N716" s="147"/>
      <c r="O716" s="147"/>
      <c r="P716" s="147"/>
      <c r="Q716" s="142"/>
      <c r="R716" s="142"/>
      <c r="S716" s="142"/>
      <c r="T716" s="142"/>
      <c r="U716" s="142"/>
      <c r="V716" s="142"/>
      <c r="W716" s="142"/>
      <c r="X716" s="142"/>
      <c r="Y716" s="142"/>
      <c r="Z716" s="142"/>
    </row>
    <row r="717">
      <c r="A717" s="142"/>
      <c r="B717" s="142"/>
      <c r="C717" s="143"/>
      <c r="D717" s="143"/>
      <c r="E717" s="144"/>
      <c r="F717" s="142"/>
      <c r="G717" s="147"/>
      <c r="H717" s="147"/>
      <c r="I717" s="147"/>
      <c r="J717" s="147"/>
      <c r="K717" s="147"/>
      <c r="L717" s="147"/>
      <c r="M717" s="147"/>
      <c r="N717" s="147"/>
      <c r="O717" s="147"/>
      <c r="P717" s="147"/>
      <c r="Q717" s="142"/>
      <c r="R717" s="142"/>
      <c r="S717" s="142"/>
      <c r="T717" s="142"/>
      <c r="U717" s="142"/>
      <c r="V717" s="142"/>
      <c r="W717" s="142"/>
      <c r="X717" s="142"/>
      <c r="Y717" s="142"/>
      <c r="Z717" s="142"/>
    </row>
    <row r="718">
      <c r="A718" s="142"/>
      <c r="B718" s="142"/>
      <c r="C718" s="143"/>
      <c r="D718" s="143"/>
      <c r="E718" s="144"/>
      <c r="F718" s="142"/>
      <c r="G718" s="147"/>
      <c r="H718" s="147"/>
      <c r="I718" s="147"/>
      <c r="J718" s="147"/>
      <c r="K718" s="147"/>
      <c r="L718" s="147"/>
      <c r="M718" s="147"/>
      <c r="N718" s="147"/>
      <c r="O718" s="147"/>
      <c r="P718" s="147"/>
      <c r="Q718" s="142"/>
      <c r="R718" s="142"/>
      <c r="S718" s="142"/>
      <c r="T718" s="142"/>
      <c r="U718" s="142"/>
      <c r="V718" s="142"/>
      <c r="W718" s="142"/>
      <c r="X718" s="142"/>
      <c r="Y718" s="142"/>
      <c r="Z718" s="142"/>
    </row>
    <row r="719">
      <c r="A719" s="142"/>
      <c r="B719" s="142"/>
      <c r="C719" s="143"/>
      <c r="D719" s="143"/>
      <c r="E719" s="144"/>
      <c r="F719" s="142"/>
      <c r="G719" s="147"/>
      <c r="H719" s="147"/>
      <c r="I719" s="147"/>
      <c r="J719" s="147"/>
      <c r="K719" s="147"/>
      <c r="L719" s="147"/>
      <c r="M719" s="147"/>
      <c r="N719" s="147"/>
      <c r="O719" s="147"/>
      <c r="P719" s="147"/>
      <c r="Q719" s="142"/>
      <c r="R719" s="142"/>
      <c r="S719" s="142"/>
      <c r="T719" s="142"/>
      <c r="U719" s="142"/>
      <c r="V719" s="142"/>
      <c r="W719" s="142"/>
      <c r="X719" s="142"/>
      <c r="Y719" s="142"/>
      <c r="Z719" s="142"/>
    </row>
    <row r="720">
      <c r="A720" s="142"/>
      <c r="B720" s="142"/>
      <c r="C720" s="143"/>
      <c r="D720" s="143"/>
      <c r="E720" s="144"/>
      <c r="F720" s="142"/>
      <c r="G720" s="147"/>
      <c r="H720" s="147"/>
      <c r="I720" s="147"/>
      <c r="J720" s="147"/>
      <c r="K720" s="147"/>
      <c r="L720" s="147"/>
      <c r="M720" s="147"/>
      <c r="N720" s="147"/>
      <c r="O720" s="147"/>
      <c r="P720" s="147"/>
      <c r="Q720" s="142"/>
      <c r="R720" s="142"/>
      <c r="S720" s="142"/>
      <c r="T720" s="142"/>
      <c r="U720" s="142"/>
      <c r="V720" s="142"/>
      <c r="W720" s="142"/>
      <c r="X720" s="142"/>
      <c r="Y720" s="142"/>
      <c r="Z720" s="142"/>
    </row>
    <row r="721">
      <c r="A721" s="142"/>
      <c r="B721" s="142"/>
      <c r="C721" s="143"/>
      <c r="D721" s="143"/>
      <c r="E721" s="144"/>
      <c r="F721" s="142"/>
      <c r="G721" s="147"/>
      <c r="H721" s="147"/>
      <c r="I721" s="147"/>
      <c r="J721" s="147"/>
      <c r="K721" s="147"/>
      <c r="L721" s="147"/>
      <c r="M721" s="147"/>
      <c r="N721" s="147"/>
      <c r="O721" s="147"/>
      <c r="P721" s="147"/>
      <c r="Q721" s="142"/>
      <c r="R721" s="142"/>
      <c r="S721" s="142"/>
      <c r="T721" s="142"/>
      <c r="U721" s="142"/>
      <c r="V721" s="142"/>
      <c r="W721" s="142"/>
      <c r="X721" s="142"/>
      <c r="Y721" s="142"/>
      <c r="Z721" s="142"/>
    </row>
    <row r="722">
      <c r="A722" s="142"/>
      <c r="B722" s="142"/>
      <c r="C722" s="143"/>
      <c r="D722" s="143"/>
      <c r="E722" s="144"/>
      <c r="F722" s="142"/>
      <c r="G722" s="147"/>
      <c r="H722" s="147"/>
      <c r="I722" s="147"/>
      <c r="J722" s="147"/>
      <c r="K722" s="147"/>
      <c r="L722" s="147"/>
      <c r="M722" s="147"/>
      <c r="N722" s="147"/>
      <c r="O722" s="147"/>
      <c r="P722" s="147"/>
      <c r="Q722" s="142"/>
      <c r="R722" s="142"/>
      <c r="S722" s="142"/>
      <c r="T722" s="142"/>
      <c r="U722" s="142"/>
      <c r="V722" s="142"/>
      <c r="W722" s="142"/>
      <c r="X722" s="142"/>
      <c r="Y722" s="142"/>
      <c r="Z722" s="142"/>
    </row>
    <row r="723">
      <c r="A723" s="142"/>
      <c r="B723" s="142"/>
      <c r="C723" s="143"/>
      <c r="D723" s="143"/>
      <c r="E723" s="144"/>
      <c r="F723" s="142"/>
      <c r="G723" s="147"/>
      <c r="H723" s="147"/>
      <c r="I723" s="147"/>
      <c r="J723" s="147"/>
      <c r="K723" s="147"/>
      <c r="L723" s="147"/>
      <c r="M723" s="147"/>
      <c r="N723" s="147"/>
      <c r="O723" s="147"/>
      <c r="P723" s="147"/>
      <c r="Q723" s="142"/>
      <c r="R723" s="142"/>
      <c r="S723" s="142"/>
      <c r="T723" s="142"/>
      <c r="U723" s="142"/>
      <c r="V723" s="142"/>
      <c r="W723" s="142"/>
      <c r="X723" s="142"/>
      <c r="Y723" s="142"/>
      <c r="Z723" s="142"/>
    </row>
    <row r="724">
      <c r="A724" s="142"/>
      <c r="B724" s="142"/>
      <c r="C724" s="143"/>
      <c r="D724" s="143"/>
      <c r="E724" s="144"/>
      <c r="F724" s="142"/>
      <c r="G724" s="147"/>
      <c r="H724" s="147"/>
      <c r="I724" s="147"/>
      <c r="J724" s="147"/>
      <c r="K724" s="147"/>
      <c r="L724" s="147"/>
      <c r="M724" s="147"/>
      <c r="N724" s="147"/>
      <c r="O724" s="147"/>
      <c r="P724" s="147"/>
      <c r="Q724" s="142"/>
      <c r="R724" s="142"/>
      <c r="S724" s="142"/>
      <c r="T724" s="142"/>
      <c r="U724" s="142"/>
      <c r="V724" s="142"/>
      <c r="W724" s="142"/>
      <c r="X724" s="142"/>
      <c r="Y724" s="142"/>
      <c r="Z724" s="142"/>
    </row>
    <row r="725">
      <c r="A725" s="142"/>
      <c r="B725" s="142"/>
      <c r="C725" s="143"/>
      <c r="D725" s="143"/>
      <c r="E725" s="144"/>
      <c r="F725" s="142"/>
      <c r="G725" s="147"/>
      <c r="H725" s="147"/>
      <c r="I725" s="147"/>
      <c r="J725" s="147"/>
      <c r="K725" s="147"/>
      <c r="L725" s="147"/>
      <c r="M725" s="147"/>
      <c r="N725" s="147"/>
      <c r="O725" s="147"/>
      <c r="P725" s="147"/>
      <c r="Q725" s="142"/>
      <c r="R725" s="142"/>
      <c r="S725" s="142"/>
      <c r="T725" s="142"/>
      <c r="U725" s="142"/>
      <c r="V725" s="142"/>
      <c r="W725" s="142"/>
      <c r="X725" s="142"/>
      <c r="Y725" s="142"/>
      <c r="Z725" s="142"/>
    </row>
    <row r="726">
      <c r="A726" s="142"/>
      <c r="B726" s="142"/>
      <c r="C726" s="143"/>
      <c r="D726" s="143"/>
      <c r="E726" s="144"/>
      <c r="F726" s="142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2"/>
      <c r="R726" s="142"/>
      <c r="S726" s="142"/>
      <c r="T726" s="142"/>
      <c r="U726" s="142"/>
      <c r="V726" s="142"/>
      <c r="W726" s="142"/>
      <c r="X726" s="142"/>
      <c r="Y726" s="142"/>
      <c r="Z726" s="142"/>
    </row>
    <row r="727">
      <c r="A727" s="142"/>
      <c r="B727" s="142"/>
      <c r="C727" s="143"/>
      <c r="D727" s="143"/>
      <c r="E727" s="144"/>
      <c r="F727" s="142"/>
      <c r="G727" s="147"/>
      <c r="H727" s="147"/>
      <c r="I727" s="147"/>
      <c r="J727" s="147"/>
      <c r="K727" s="147"/>
      <c r="L727" s="147"/>
      <c r="M727" s="147"/>
      <c r="N727" s="147"/>
      <c r="O727" s="147"/>
      <c r="P727" s="147"/>
      <c r="Q727" s="142"/>
      <c r="R727" s="142"/>
      <c r="S727" s="142"/>
      <c r="T727" s="142"/>
      <c r="U727" s="142"/>
      <c r="V727" s="142"/>
      <c r="W727" s="142"/>
      <c r="X727" s="142"/>
      <c r="Y727" s="142"/>
      <c r="Z727" s="142"/>
    </row>
    <row r="728">
      <c r="A728" s="142"/>
      <c r="B728" s="142"/>
      <c r="C728" s="143"/>
      <c r="D728" s="143"/>
      <c r="E728" s="144"/>
      <c r="F728" s="142"/>
      <c r="G728" s="147"/>
      <c r="H728" s="147"/>
      <c r="I728" s="147"/>
      <c r="J728" s="147"/>
      <c r="K728" s="147"/>
      <c r="L728" s="147"/>
      <c r="M728" s="147"/>
      <c r="N728" s="147"/>
      <c r="O728" s="147"/>
      <c r="P728" s="147"/>
      <c r="Q728" s="142"/>
      <c r="R728" s="142"/>
      <c r="S728" s="142"/>
      <c r="T728" s="142"/>
      <c r="U728" s="142"/>
      <c r="V728" s="142"/>
      <c r="W728" s="142"/>
      <c r="X728" s="142"/>
      <c r="Y728" s="142"/>
      <c r="Z728" s="142"/>
    </row>
    <row r="729">
      <c r="A729" s="142"/>
      <c r="B729" s="142"/>
      <c r="C729" s="143"/>
      <c r="D729" s="143"/>
      <c r="E729" s="144"/>
      <c r="F729" s="142"/>
      <c r="G729" s="147"/>
      <c r="H729" s="147"/>
      <c r="I729" s="147"/>
      <c r="J729" s="147"/>
      <c r="K729" s="147"/>
      <c r="L729" s="147"/>
      <c r="M729" s="147"/>
      <c r="N729" s="147"/>
      <c r="O729" s="147"/>
      <c r="P729" s="147"/>
      <c r="Q729" s="142"/>
      <c r="R729" s="142"/>
      <c r="S729" s="142"/>
      <c r="T729" s="142"/>
      <c r="U729" s="142"/>
      <c r="V729" s="142"/>
      <c r="W729" s="142"/>
      <c r="X729" s="142"/>
      <c r="Y729" s="142"/>
      <c r="Z729" s="142"/>
    </row>
    <row r="730">
      <c r="A730" s="142"/>
      <c r="B730" s="142"/>
      <c r="C730" s="143"/>
      <c r="D730" s="143"/>
      <c r="E730" s="144"/>
      <c r="F730" s="142"/>
      <c r="G730" s="147"/>
      <c r="H730" s="147"/>
      <c r="I730" s="147"/>
      <c r="J730" s="147"/>
      <c r="K730" s="147"/>
      <c r="L730" s="147"/>
      <c r="M730" s="147"/>
      <c r="N730" s="147"/>
      <c r="O730" s="147"/>
      <c r="P730" s="147"/>
      <c r="Q730" s="142"/>
      <c r="R730" s="142"/>
      <c r="S730" s="142"/>
      <c r="T730" s="142"/>
      <c r="U730" s="142"/>
      <c r="V730" s="142"/>
      <c r="W730" s="142"/>
      <c r="X730" s="142"/>
      <c r="Y730" s="142"/>
      <c r="Z730" s="142"/>
    </row>
    <row r="731">
      <c r="A731" s="142"/>
      <c r="B731" s="142"/>
      <c r="C731" s="143"/>
      <c r="D731" s="143"/>
      <c r="E731" s="144"/>
      <c r="F731" s="142"/>
      <c r="G731" s="147"/>
      <c r="H731" s="147"/>
      <c r="I731" s="147"/>
      <c r="J731" s="147"/>
      <c r="K731" s="147"/>
      <c r="L731" s="147"/>
      <c r="M731" s="147"/>
      <c r="N731" s="147"/>
      <c r="O731" s="147"/>
      <c r="P731" s="147"/>
      <c r="Q731" s="142"/>
      <c r="R731" s="142"/>
      <c r="S731" s="142"/>
      <c r="T731" s="142"/>
      <c r="U731" s="142"/>
      <c r="V731" s="142"/>
      <c r="W731" s="142"/>
      <c r="X731" s="142"/>
      <c r="Y731" s="142"/>
      <c r="Z731" s="142"/>
    </row>
    <row r="732">
      <c r="A732" s="142"/>
      <c r="B732" s="142"/>
      <c r="C732" s="143"/>
      <c r="D732" s="143"/>
      <c r="E732" s="144"/>
      <c r="F732" s="142"/>
      <c r="G732" s="147"/>
      <c r="H732" s="147"/>
      <c r="I732" s="147"/>
      <c r="J732" s="147"/>
      <c r="K732" s="147"/>
      <c r="L732" s="147"/>
      <c r="M732" s="147"/>
      <c r="N732" s="147"/>
      <c r="O732" s="147"/>
      <c r="P732" s="147"/>
      <c r="Q732" s="142"/>
      <c r="R732" s="142"/>
      <c r="S732" s="142"/>
      <c r="T732" s="142"/>
      <c r="U732" s="142"/>
      <c r="V732" s="142"/>
      <c r="W732" s="142"/>
      <c r="X732" s="142"/>
      <c r="Y732" s="142"/>
      <c r="Z732" s="142"/>
    </row>
    <row r="733">
      <c r="A733" s="142"/>
      <c r="B733" s="142"/>
      <c r="C733" s="143"/>
      <c r="D733" s="143"/>
      <c r="E733" s="144"/>
      <c r="F733" s="142"/>
      <c r="G733" s="147"/>
      <c r="H733" s="147"/>
      <c r="I733" s="147"/>
      <c r="J733" s="147"/>
      <c r="K733" s="147"/>
      <c r="L733" s="147"/>
      <c r="M733" s="147"/>
      <c r="N733" s="147"/>
      <c r="O733" s="147"/>
      <c r="P733" s="147"/>
      <c r="Q733" s="142"/>
      <c r="R733" s="142"/>
      <c r="S733" s="142"/>
      <c r="T733" s="142"/>
      <c r="U733" s="142"/>
      <c r="V733" s="142"/>
      <c r="W733" s="142"/>
      <c r="X733" s="142"/>
      <c r="Y733" s="142"/>
      <c r="Z733" s="142"/>
    </row>
    <row r="734">
      <c r="A734" s="142"/>
      <c r="B734" s="142"/>
      <c r="C734" s="143"/>
      <c r="D734" s="143"/>
      <c r="E734" s="144"/>
      <c r="F734" s="142"/>
      <c r="G734" s="147"/>
      <c r="H734" s="147"/>
      <c r="I734" s="147"/>
      <c r="J734" s="147"/>
      <c r="K734" s="147"/>
      <c r="L734" s="147"/>
      <c r="M734" s="147"/>
      <c r="N734" s="147"/>
      <c r="O734" s="147"/>
      <c r="P734" s="147"/>
      <c r="Q734" s="142"/>
      <c r="R734" s="142"/>
      <c r="S734" s="142"/>
      <c r="T734" s="142"/>
      <c r="U734" s="142"/>
      <c r="V734" s="142"/>
      <c r="W734" s="142"/>
      <c r="X734" s="142"/>
      <c r="Y734" s="142"/>
      <c r="Z734" s="142"/>
    </row>
    <row r="735">
      <c r="A735" s="142"/>
      <c r="B735" s="142"/>
      <c r="C735" s="143"/>
      <c r="D735" s="143"/>
      <c r="E735" s="144"/>
      <c r="F735" s="142"/>
      <c r="G735" s="147"/>
      <c r="H735" s="147"/>
      <c r="I735" s="147"/>
      <c r="J735" s="147"/>
      <c r="K735" s="147"/>
      <c r="L735" s="147"/>
      <c r="M735" s="147"/>
      <c r="N735" s="147"/>
      <c r="O735" s="147"/>
      <c r="P735" s="147"/>
      <c r="Q735" s="142"/>
      <c r="R735" s="142"/>
      <c r="S735" s="142"/>
      <c r="T735" s="142"/>
      <c r="U735" s="142"/>
      <c r="V735" s="142"/>
      <c r="W735" s="142"/>
      <c r="X735" s="142"/>
      <c r="Y735" s="142"/>
      <c r="Z735" s="142"/>
    </row>
    <row r="736">
      <c r="A736" s="142"/>
      <c r="B736" s="142"/>
      <c r="C736" s="143"/>
      <c r="D736" s="143"/>
      <c r="E736" s="144"/>
      <c r="F736" s="142"/>
      <c r="G736" s="147"/>
      <c r="H736" s="147"/>
      <c r="I736" s="147"/>
      <c r="J736" s="147"/>
      <c r="K736" s="147"/>
      <c r="L736" s="147"/>
      <c r="M736" s="147"/>
      <c r="N736" s="147"/>
      <c r="O736" s="147"/>
      <c r="P736" s="147"/>
      <c r="Q736" s="142"/>
      <c r="R736" s="142"/>
      <c r="S736" s="142"/>
      <c r="T736" s="142"/>
      <c r="U736" s="142"/>
      <c r="V736" s="142"/>
      <c r="W736" s="142"/>
      <c r="X736" s="142"/>
      <c r="Y736" s="142"/>
      <c r="Z736" s="142"/>
    </row>
    <row r="737">
      <c r="A737" s="142"/>
      <c r="B737" s="142"/>
      <c r="C737" s="143"/>
      <c r="D737" s="143"/>
      <c r="E737" s="144"/>
      <c r="F737" s="142"/>
      <c r="G737" s="147"/>
      <c r="H737" s="147"/>
      <c r="I737" s="147"/>
      <c r="J737" s="147"/>
      <c r="K737" s="147"/>
      <c r="L737" s="147"/>
      <c r="M737" s="147"/>
      <c r="N737" s="147"/>
      <c r="O737" s="147"/>
      <c r="P737" s="147"/>
      <c r="Q737" s="142"/>
      <c r="R737" s="142"/>
      <c r="S737" s="142"/>
      <c r="T737" s="142"/>
      <c r="U737" s="142"/>
      <c r="V737" s="142"/>
      <c r="W737" s="142"/>
      <c r="X737" s="142"/>
      <c r="Y737" s="142"/>
      <c r="Z737" s="142"/>
    </row>
    <row r="738">
      <c r="A738" s="142"/>
      <c r="B738" s="142"/>
      <c r="C738" s="143"/>
      <c r="D738" s="143"/>
      <c r="E738" s="144"/>
      <c r="F738" s="142"/>
      <c r="G738" s="147"/>
      <c r="H738" s="147"/>
      <c r="I738" s="147"/>
      <c r="J738" s="147"/>
      <c r="K738" s="147"/>
      <c r="L738" s="147"/>
      <c r="M738" s="147"/>
      <c r="N738" s="147"/>
      <c r="O738" s="147"/>
      <c r="P738" s="147"/>
      <c r="Q738" s="142"/>
      <c r="R738" s="142"/>
      <c r="S738" s="142"/>
      <c r="T738" s="142"/>
      <c r="U738" s="142"/>
      <c r="V738" s="142"/>
      <c r="W738" s="142"/>
      <c r="X738" s="142"/>
      <c r="Y738" s="142"/>
      <c r="Z738" s="142"/>
    </row>
    <row r="739">
      <c r="A739" s="142"/>
      <c r="B739" s="142"/>
      <c r="C739" s="143"/>
      <c r="D739" s="143"/>
      <c r="E739" s="144"/>
      <c r="F739" s="142"/>
      <c r="G739" s="147"/>
      <c r="H739" s="147"/>
      <c r="I739" s="147"/>
      <c r="J739" s="147"/>
      <c r="K739" s="147"/>
      <c r="L739" s="147"/>
      <c r="M739" s="147"/>
      <c r="N739" s="147"/>
      <c r="O739" s="147"/>
      <c r="P739" s="147"/>
      <c r="Q739" s="142"/>
      <c r="R739" s="142"/>
      <c r="S739" s="142"/>
      <c r="T739" s="142"/>
      <c r="U739" s="142"/>
      <c r="V739" s="142"/>
      <c r="W739" s="142"/>
      <c r="X739" s="142"/>
      <c r="Y739" s="142"/>
      <c r="Z739" s="142"/>
    </row>
    <row r="740">
      <c r="A740" s="142"/>
      <c r="B740" s="142"/>
      <c r="C740" s="143"/>
      <c r="D740" s="143"/>
      <c r="E740" s="144"/>
      <c r="F740" s="142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2"/>
      <c r="R740" s="142"/>
      <c r="S740" s="142"/>
      <c r="T740" s="142"/>
      <c r="U740" s="142"/>
      <c r="V740" s="142"/>
      <c r="W740" s="142"/>
      <c r="X740" s="142"/>
      <c r="Y740" s="142"/>
      <c r="Z740" s="142"/>
    </row>
    <row r="741">
      <c r="A741" s="142"/>
      <c r="B741" s="142"/>
      <c r="C741" s="143"/>
      <c r="D741" s="143"/>
      <c r="E741" s="144"/>
      <c r="F741" s="142"/>
      <c r="G741" s="147"/>
      <c r="H741" s="147"/>
      <c r="I741" s="147"/>
      <c r="J741" s="147"/>
      <c r="K741" s="147"/>
      <c r="L741" s="147"/>
      <c r="M741" s="147"/>
      <c r="N741" s="147"/>
      <c r="O741" s="147"/>
      <c r="P741" s="147"/>
      <c r="Q741" s="142"/>
      <c r="R741" s="142"/>
      <c r="S741" s="142"/>
      <c r="T741" s="142"/>
      <c r="U741" s="142"/>
      <c r="V741" s="142"/>
      <c r="W741" s="142"/>
      <c r="X741" s="142"/>
      <c r="Y741" s="142"/>
      <c r="Z741" s="142"/>
    </row>
    <row r="742">
      <c r="A742" s="142"/>
      <c r="B742" s="142"/>
      <c r="C742" s="143"/>
      <c r="D742" s="143"/>
      <c r="E742" s="144"/>
      <c r="F742" s="142"/>
      <c r="G742" s="147"/>
      <c r="H742" s="147"/>
      <c r="I742" s="147"/>
      <c r="J742" s="147"/>
      <c r="K742" s="147"/>
      <c r="L742" s="147"/>
      <c r="M742" s="147"/>
      <c r="N742" s="147"/>
      <c r="O742" s="147"/>
      <c r="P742" s="147"/>
      <c r="Q742" s="142"/>
      <c r="R742" s="142"/>
      <c r="S742" s="142"/>
      <c r="T742" s="142"/>
      <c r="U742" s="142"/>
      <c r="V742" s="142"/>
      <c r="W742" s="142"/>
      <c r="X742" s="142"/>
      <c r="Y742" s="142"/>
      <c r="Z742" s="142"/>
    </row>
    <row r="743">
      <c r="A743" s="142"/>
      <c r="B743" s="142"/>
      <c r="C743" s="143"/>
      <c r="D743" s="143"/>
      <c r="E743" s="144"/>
      <c r="F743" s="142"/>
      <c r="G743" s="147"/>
      <c r="H743" s="147"/>
      <c r="I743" s="147"/>
      <c r="J743" s="147"/>
      <c r="K743" s="147"/>
      <c r="L743" s="147"/>
      <c r="M743" s="147"/>
      <c r="N743" s="147"/>
      <c r="O743" s="147"/>
      <c r="P743" s="147"/>
      <c r="Q743" s="142"/>
      <c r="R743" s="142"/>
      <c r="S743" s="142"/>
      <c r="T743" s="142"/>
      <c r="U743" s="142"/>
      <c r="V743" s="142"/>
      <c r="W743" s="142"/>
      <c r="X743" s="142"/>
      <c r="Y743" s="142"/>
      <c r="Z743" s="142"/>
    </row>
    <row r="744">
      <c r="A744" s="142"/>
      <c r="B744" s="142"/>
      <c r="C744" s="143"/>
      <c r="D744" s="143"/>
      <c r="E744" s="144"/>
      <c r="F744" s="142"/>
      <c r="G744" s="147"/>
      <c r="H744" s="147"/>
      <c r="I744" s="147"/>
      <c r="J744" s="147"/>
      <c r="K744" s="147"/>
      <c r="L744" s="147"/>
      <c r="M744" s="147"/>
      <c r="N744" s="147"/>
      <c r="O744" s="147"/>
      <c r="P744" s="147"/>
      <c r="Q744" s="142"/>
      <c r="R744" s="142"/>
      <c r="S744" s="142"/>
      <c r="T744" s="142"/>
      <c r="U744" s="142"/>
      <c r="V744" s="142"/>
      <c r="W744" s="142"/>
      <c r="X744" s="142"/>
      <c r="Y744" s="142"/>
      <c r="Z744" s="142"/>
    </row>
    <row r="745">
      <c r="A745" s="142"/>
      <c r="B745" s="142"/>
      <c r="C745" s="143"/>
      <c r="D745" s="143"/>
      <c r="E745" s="144"/>
      <c r="F745" s="142"/>
      <c r="G745" s="147"/>
      <c r="H745" s="147"/>
      <c r="I745" s="147"/>
      <c r="J745" s="147"/>
      <c r="K745" s="147"/>
      <c r="L745" s="147"/>
      <c r="M745" s="147"/>
      <c r="N745" s="147"/>
      <c r="O745" s="147"/>
      <c r="P745" s="147"/>
      <c r="Q745" s="142"/>
      <c r="R745" s="142"/>
      <c r="S745" s="142"/>
      <c r="T745" s="142"/>
      <c r="U745" s="142"/>
      <c r="V745" s="142"/>
      <c r="W745" s="142"/>
      <c r="X745" s="142"/>
      <c r="Y745" s="142"/>
      <c r="Z745" s="142"/>
    </row>
    <row r="746">
      <c r="A746" s="142"/>
      <c r="B746" s="142"/>
      <c r="C746" s="143"/>
      <c r="D746" s="143"/>
      <c r="E746" s="144"/>
      <c r="F746" s="142"/>
      <c r="G746" s="147"/>
      <c r="H746" s="147"/>
      <c r="I746" s="147"/>
      <c r="J746" s="147"/>
      <c r="K746" s="147"/>
      <c r="L746" s="147"/>
      <c r="M746" s="147"/>
      <c r="N746" s="147"/>
      <c r="O746" s="147"/>
      <c r="P746" s="147"/>
      <c r="Q746" s="142"/>
      <c r="R746" s="142"/>
      <c r="S746" s="142"/>
      <c r="T746" s="142"/>
      <c r="U746" s="142"/>
      <c r="V746" s="142"/>
      <c r="W746" s="142"/>
      <c r="X746" s="142"/>
      <c r="Y746" s="142"/>
      <c r="Z746" s="142"/>
    </row>
    <row r="747">
      <c r="A747" s="142"/>
      <c r="B747" s="142"/>
      <c r="C747" s="143"/>
      <c r="D747" s="143"/>
      <c r="E747" s="144"/>
      <c r="F747" s="142"/>
      <c r="G747" s="147"/>
      <c r="H747" s="147"/>
      <c r="I747" s="147"/>
      <c r="J747" s="147"/>
      <c r="K747" s="147"/>
      <c r="L747" s="147"/>
      <c r="M747" s="147"/>
      <c r="N747" s="147"/>
      <c r="O747" s="147"/>
      <c r="P747" s="147"/>
      <c r="Q747" s="142"/>
      <c r="R747" s="142"/>
      <c r="S747" s="142"/>
      <c r="T747" s="142"/>
      <c r="U747" s="142"/>
      <c r="V747" s="142"/>
      <c r="W747" s="142"/>
      <c r="X747" s="142"/>
      <c r="Y747" s="142"/>
      <c r="Z747" s="142"/>
    </row>
    <row r="748">
      <c r="A748" s="142"/>
      <c r="B748" s="142"/>
      <c r="C748" s="143"/>
      <c r="D748" s="143"/>
      <c r="E748" s="144"/>
      <c r="F748" s="142"/>
      <c r="G748" s="147"/>
      <c r="H748" s="147"/>
      <c r="I748" s="147"/>
      <c r="J748" s="147"/>
      <c r="K748" s="147"/>
      <c r="L748" s="147"/>
      <c r="M748" s="147"/>
      <c r="N748" s="147"/>
      <c r="O748" s="147"/>
      <c r="P748" s="147"/>
      <c r="Q748" s="142"/>
      <c r="R748" s="142"/>
      <c r="S748" s="142"/>
      <c r="T748" s="142"/>
      <c r="U748" s="142"/>
      <c r="V748" s="142"/>
      <c r="W748" s="142"/>
      <c r="X748" s="142"/>
      <c r="Y748" s="142"/>
      <c r="Z748" s="142"/>
    </row>
    <row r="749">
      <c r="A749" s="142"/>
      <c r="B749" s="142"/>
      <c r="C749" s="143"/>
      <c r="D749" s="143"/>
      <c r="E749" s="144"/>
      <c r="F749" s="142"/>
      <c r="G749" s="147"/>
      <c r="H749" s="147"/>
      <c r="I749" s="147"/>
      <c r="J749" s="147"/>
      <c r="K749" s="147"/>
      <c r="L749" s="147"/>
      <c r="M749" s="147"/>
      <c r="N749" s="147"/>
      <c r="O749" s="147"/>
      <c r="P749" s="147"/>
      <c r="Q749" s="142"/>
      <c r="R749" s="142"/>
      <c r="S749" s="142"/>
      <c r="T749" s="142"/>
      <c r="U749" s="142"/>
      <c r="V749" s="142"/>
      <c r="W749" s="142"/>
      <c r="X749" s="142"/>
      <c r="Y749" s="142"/>
      <c r="Z749" s="142"/>
    </row>
    <row r="750">
      <c r="A750" s="142"/>
      <c r="B750" s="142"/>
      <c r="C750" s="143"/>
      <c r="D750" s="143"/>
      <c r="E750" s="144"/>
      <c r="F750" s="142"/>
      <c r="G750" s="147"/>
      <c r="H750" s="147"/>
      <c r="I750" s="147"/>
      <c r="J750" s="147"/>
      <c r="K750" s="147"/>
      <c r="L750" s="147"/>
      <c r="M750" s="147"/>
      <c r="N750" s="147"/>
      <c r="O750" s="147"/>
      <c r="P750" s="147"/>
      <c r="Q750" s="142"/>
      <c r="R750" s="142"/>
      <c r="S750" s="142"/>
      <c r="T750" s="142"/>
      <c r="U750" s="142"/>
      <c r="V750" s="142"/>
      <c r="W750" s="142"/>
      <c r="X750" s="142"/>
      <c r="Y750" s="142"/>
      <c r="Z750" s="142"/>
    </row>
    <row r="751">
      <c r="A751" s="142"/>
      <c r="B751" s="142"/>
      <c r="C751" s="143"/>
      <c r="D751" s="143"/>
      <c r="E751" s="144"/>
      <c r="F751" s="142"/>
      <c r="G751" s="147"/>
      <c r="H751" s="147"/>
      <c r="I751" s="147"/>
      <c r="J751" s="147"/>
      <c r="K751" s="147"/>
      <c r="L751" s="147"/>
      <c r="M751" s="147"/>
      <c r="N751" s="147"/>
      <c r="O751" s="147"/>
      <c r="P751" s="147"/>
      <c r="Q751" s="142"/>
      <c r="R751" s="142"/>
      <c r="S751" s="142"/>
      <c r="T751" s="142"/>
      <c r="U751" s="142"/>
      <c r="V751" s="142"/>
      <c r="W751" s="142"/>
      <c r="X751" s="142"/>
      <c r="Y751" s="142"/>
      <c r="Z751" s="142"/>
    </row>
    <row r="752">
      <c r="A752" s="142"/>
      <c r="B752" s="142"/>
      <c r="C752" s="143"/>
      <c r="D752" s="143"/>
      <c r="E752" s="144"/>
      <c r="F752" s="142"/>
      <c r="G752" s="147"/>
      <c r="H752" s="147"/>
      <c r="I752" s="147"/>
      <c r="J752" s="147"/>
      <c r="K752" s="147"/>
      <c r="L752" s="147"/>
      <c r="M752" s="147"/>
      <c r="N752" s="147"/>
      <c r="O752" s="147"/>
      <c r="P752" s="147"/>
      <c r="Q752" s="142"/>
      <c r="R752" s="142"/>
      <c r="S752" s="142"/>
      <c r="T752" s="142"/>
      <c r="U752" s="142"/>
      <c r="V752" s="142"/>
      <c r="W752" s="142"/>
      <c r="X752" s="142"/>
      <c r="Y752" s="142"/>
      <c r="Z752" s="142"/>
    </row>
    <row r="753">
      <c r="A753" s="142"/>
      <c r="B753" s="142"/>
      <c r="C753" s="143"/>
      <c r="D753" s="143"/>
      <c r="E753" s="144"/>
      <c r="F753" s="142"/>
      <c r="G753" s="147"/>
      <c r="H753" s="147"/>
      <c r="I753" s="147"/>
      <c r="J753" s="147"/>
      <c r="K753" s="147"/>
      <c r="L753" s="147"/>
      <c r="M753" s="147"/>
      <c r="N753" s="147"/>
      <c r="O753" s="147"/>
      <c r="P753" s="147"/>
      <c r="Q753" s="142"/>
      <c r="R753" s="142"/>
      <c r="S753" s="142"/>
      <c r="T753" s="142"/>
      <c r="U753" s="142"/>
      <c r="V753" s="142"/>
      <c r="W753" s="142"/>
      <c r="X753" s="142"/>
      <c r="Y753" s="142"/>
      <c r="Z753" s="142"/>
    </row>
    <row r="754">
      <c r="A754" s="142"/>
      <c r="B754" s="142"/>
      <c r="C754" s="143"/>
      <c r="D754" s="143"/>
      <c r="E754" s="144"/>
      <c r="F754" s="142"/>
      <c r="G754" s="147"/>
      <c r="H754" s="147"/>
      <c r="I754" s="147"/>
      <c r="J754" s="147"/>
      <c r="K754" s="147"/>
      <c r="L754" s="147"/>
      <c r="M754" s="147"/>
      <c r="N754" s="147"/>
      <c r="O754" s="147"/>
      <c r="P754" s="147"/>
      <c r="Q754" s="142"/>
      <c r="R754" s="142"/>
      <c r="S754" s="142"/>
      <c r="T754" s="142"/>
      <c r="U754" s="142"/>
      <c r="V754" s="142"/>
      <c r="W754" s="142"/>
      <c r="X754" s="142"/>
      <c r="Y754" s="142"/>
      <c r="Z754" s="142"/>
    </row>
    <row r="755">
      <c r="A755" s="142"/>
      <c r="B755" s="142"/>
      <c r="C755" s="143"/>
      <c r="D755" s="143"/>
      <c r="E755" s="144"/>
      <c r="F755" s="142"/>
      <c r="G755" s="147"/>
      <c r="H755" s="147"/>
      <c r="I755" s="147"/>
      <c r="J755" s="147"/>
      <c r="K755" s="147"/>
      <c r="L755" s="147"/>
      <c r="M755" s="147"/>
      <c r="N755" s="147"/>
      <c r="O755" s="147"/>
      <c r="P755" s="147"/>
      <c r="Q755" s="142"/>
      <c r="R755" s="142"/>
      <c r="S755" s="142"/>
      <c r="T755" s="142"/>
      <c r="U755" s="142"/>
      <c r="V755" s="142"/>
      <c r="W755" s="142"/>
      <c r="X755" s="142"/>
      <c r="Y755" s="142"/>
      <c r="Z755" s="142"/>
    </row>
    <row r="756">
      <c r="A756" s="142"/>
      <c r="B756" s="142"/>
      <c r="C756" s="143"/>
      <c r="D756" s="143"/>
      <c r="E756" s="144"/>
      <c r="F756" s="142"/>
      <c r="G756" s="147"/>
      <c r="H756" s="147"/>
      <c r="I756" s="147"/>
      <c r="J756" s="147"/>
      <c r="K756" s="147"/>
      <c r="L756" s="147"/>
      <c r="M756" s="147"/>
      <c r="N756" s="147"/>
      <c r="O756" s="147"/>
      <c r="P756" s="147"/>
      <c r="Q756" s="142"/>
      <c r="R756" s="142"/>
      <c r="S756" s="142"/>
      <c r="T756" s="142"/>
      <c r="U756" s="142"/>
      <c r="V756" s="142"/>
      <c r="W756" s="142"/>
      <c r="X756" s="142"/>
      <c r="Y756" s="142"/>
      <c r="Z756" s="142"/>
    </row>
    <row r="757">
      <c r="A757" s="142"/>
      <c r="B757" s="142"/>
      <c r="C757" s="143"/>
      <c r="D757" s="143"/>
      <c r="E757" s="144"/>
      <c r="F757" s="142"/>
      <c r="G757" s="147"/>
      <c r="H757" s="147"/>
      <c r="I757" s="147"/>
      <c r="J757" s="147"/>
      <c r="K757" s="147"/>
      <c r="L757" s="147"/>
      <c r="M757" s="147"/>
      <c r="N757" s="147"/>
      <c r="O757" s="147"/>
      <c r="P757" s="147"/>
      <c r="Q757" s="142"/>
      <c r="R757" s="142"/>
      <c r="S757" s="142"/>
      <c r="T757" s="142"/>
      <c r="U757" s="142"/>
      <c r="V757" s="142"/>
      <c r="W757" s="142"/>
      <c r="X757" s="142"/>
      <c r="Y757" s="142"/>
      <c r="Z757" s="142"/>
    </row>
    <row r="758">
      <c r="A758" s="142"/>
      <c r="B758" s="142"/>
      <c r="C758" s="143"/>
      <c r="D758" s="143"/>
      <c r="E758" s="144"/>
      <c r="F758" s="142"/>
      <c r="G758" s="147"/>
      <c r="H758" s="147"/>
      <c r="I758" s="147"/>
      <c r="J758" s="147"/>
      <c r="K758" s="147"/>
      <c r="L758" s="147"/>
      <c r="M758" s="147"/>
      <c r="N758" s="147"/>
      <c r="O758" s="147"/>
      <c r="P758" s="147"/>
      <c r="Q758" s="142"/>
      <c r="R758" s="142"/>
      <c r="S758" s="142"/>
      <c r="T758" s="142"/>
      <c r="U758" s="142"/>
      <c r="V758" s="142"/>
      <c r="W758" s="142"/>
      <c r="X758" s="142"/>
      <c r="Y758" s="142"/>
      <c r="Z758" s="142"/>
    </row>
    <row r="759">
      <c r="A759" s="142"/>
      <c r="B759" s="142"/>
      <c r="C759" s="143"/>
      <c r="D759" s="143"/>
      <c r="E759" s="144"/>
      <c r="F759" s="142"/>
      <c r="G759" s="147"/>
      <c r="H759" s="147"/>
      <c r="I759" s="147"/>
      <c r="J759" s="147"/>
      <c r="K759" s="147"/>
      <c r="L759" s="147"/>
      <c r="M759" s="147"/>
      <c r="N759" s="147"/>
      <c r="O759" s="147"/>
      <c r="P759" s="147"/>
      <c r="Q759" s="142"/>
      <c r="R759" s="142"/>
      <c r="S759" s="142"/>
      <c r="T759" s="142"/>
      <c r="U759" s="142"/>
      <c r="V759" s="142"/>
      <c r="W759" s="142"/>
      <c r="X759" s="142"/>
      <c r="Y759" s="142"/>
      <c r="Z759" s="142"/>
    </row>
    <row r="760">
      <c r="A760" s="142"/>
      <c r="B760" s="142"/>
      <c r="C760" s="143"/>
      <c r="D760" s="143"/>
      <c r="E760" s="144"/>
      <c r="F760" s="142"/>
      <c r="G760" s="147"/>
      <c r="H760" s="147"/>
      <c r="I760" s="147"/>
      <c r="J760" s="147"/>
      <c r="K760" s="147"/>
      <c r="L760" s="147"/>
      <c r="M760" s="147"/>
      <c r="N760" s="147"/>
      <c r="O760" s="147"/>
      <c r="P760" s="147"/>
      <c r="Q760" s="142"/>
      <c r="R760" s="142"/>
      <c r="S760" s="142"/>
      <c r="T760" s="142"/>
      <c r="U760" s="142"/>
      <c r="V760" s="142"/>
      <c r="W760" s="142"/>
      <c r="X760" s="142"/>
      <c r="Y760" s="142"/>
      <c r="Z760" s="142"/>
    </row>
    <row r="761">
      <c r="A761" s="142"/>
      <c r="B761" s="142"/>
      <c r="C761" s="143"/>
      <c r="D761" s="143"/>
      <c r="E761" s="144"/>
      <c r="F761" s="142"/>
      <c r="G761" s="147"/>
      <c r="H761" s="147"/>
      <c r="I761" s="147"/>
      <c r="J761" s="147"/>
      <c r="K761" s="147"/>
      <c r="L761" s="147"/>
      <c r="M761" s="147"/>
      <c r="N761" s="147"/>
      <c r="O761" s="147"/>
      <c r="P761" s="147"/>
      <c r="Q761" s="142"/>
      <c r="R761" s="142"/>
      <c r="S761" s="142"/>
      <c r="T761" s="142"/>
      <c r="U761" s="142"/>
      <c r="V761" s="142"/>
      <c r="W761" s="142"/>
      <c r="X761" s="142"/>
      <c r="Y761" s="142"/>
      <c r="Z761" s="142"/>
    </row>
    <row r="762">
      <c r="A762" s="142"/>
      <c r="B762" s="142"/>
      <c r="C762" s="143"/>
      <c r="D762" s="143"/>
      <c r="E762" s="144"/>
      <c r="F762" s="142"/>
      <c r="G762" s="147"/>
      <c r="H762" s="147"/>
      <c r="I762" s="147"/>
      <c r="J762" s="147"/>
      <c r="K762" s="147"/>
      <c r="L762" s="147"/>
      <c r="M762" s="147"/>
      <c r="N762" s="147"/>
      <c r="O762" s="147"/>
      <c r="P762" s="147"/>
      <c r="Q762" s="142"/>
      <c r="R762" s="142"/>
      <c r="S762" s="142"/>
      <c r="T762" s="142"/>
      <c r="U762" s="142"/>
      <c r="V762" s="142"/>
      <c r="W762" s="142"/>
      <c r="X762" s="142"/>
      <c r="Y762" s="142"/>
      <c r="Z762" s="142"/>
    </row>
    <row r="763">
      <c r="A763" s="142"/>
      <c r="B763" s="142"/>
      <c r="C763" s="143"/>
      <c r="D763" s="143"/>
      <c r="E763" s="144"/>
      <c r="F763" s="142"/>
      <c r="G763" s="147"/>
      <c r="H763" s="147"/>
      <c r="I763" s="147"/>
      <c r="J763" s="147"/>
      <c r="K763" s="147"/>
      <c r="L763" s="147"/>
      <c r="M763" s="147"/>
      <c r="N763" s="147"/>
      <c r="O763" s="147"/>
      <c r="P763" s="147"/>
      <c r="Q763" s="142"/>
      <c r="R763" s="142"/>
      <c r="S763" s="142"/>
      <c r="T763" s="142"/>
      <c r="U763" s="142"/>
      <c r="V763" s="142"/>
      <c r="W763" s="142"/>
      <c r="X763" s="142"/>
      <c r="Y763" s="142"/>
      <c r="Z763" s="142"/>
    </row>
    <row r="764">
      <c r="A764" s="142"/>
      <c r="B764" s="142"/>
      <c r="C764" s="143"/>
      <c r="D764" s="143"/>
      <c r="E764" s="144"/>
      <c r="F764" s="142"/>
      <c r="G764" s="147"/>
      <c r="H764" s="147"/>
      <c r="I764" s="147"/>
      <c r="J764" s="147"/>
      <c r="K764" s="147"/>
      <c r="L764" s="147"/>
      <c r="M764" s="147"/>
      <c r="N764" s="147"/>
      <c r="O764" s="147"/>
      <c r="P764" s="147"/>
      <c r="Q764" s="142"/>
      <c r="R764" s="142"/>
      <c r="S764" s="142"/>
      <c r="T764" s="142"/>
      <c r="U764" s="142"/>
      <c r="V764" s="142"/>
      <c r="W764" s="142"/>
      <c r="X764" s="142"/>
      <c r="Y764" s="142"/>
      <c r="Z764" s="142"/>
    </row>
    <row r="765">
      <c r="A765" s="142"/>
      <c r="B765" s="142"/>
      <c r="C765" s="143"/>
      <c r="D765" s="143"/>
      <c r="E765" s="144"/>
      <c r="F765" s="142"/>
      <c r="G765" s="147"/>
      <c r="H765" s="147"/>
      <c r="I765" s="147"/>
      <c r="J765" s="147"/>
      <c r="K765" s="147"/>
      <c r="L765" s="147"/>
      <c r="M765" s="147"/>
      <c r="N765" s="147"/>
      <c r="O765" s="147"/>
      <c r="P765" s="147"/>
      <c r="Q765" s="142"/>
      <c r="R765" s="142"/>
      <c r="S765" s="142"/>
      <c r="T765" s="142"/>
      <c r="U765" s="142"/>
      <c r="V765" s="142"/>
      <c r="W765" s="142"/>
      <c r="X765" s="142"/>
      <c r="Y765" s="142"/>
      <c r="Z765" s="142"/>
    </row>
    <row r="766">
      <c r="A766" s="142"/>
      <c r="B766" s="142"/>
      <c r="C766" s="143"/>
      <c r="D766" s="143"/>
      <c r="E766" s="144"/>
      <c r="F766" s="142"/>
      <c r="G766" s="147"/>
      <c r="H766" s="147"/>
      <c r="I766" s="147"/>
      <c r="J766" s="147"/>
      <c r="K766" s="147"/>
      <c r="L766" s="147"/>
      <c r="M766" s="147"/>
      <c r="N766" s="147"/>
      <c r="O766" s="147"/>
      <c r="P766" s="147"/>
      <c r="Q766" s="142"/>
      <c r="R766" s="142"/>
      <c r="S766" s="142"/>
      <c r="T766" s="142"/>
      <c r="U766" s="142"/>
      <c r="V766" s="142"/>
      <c r="W766" s="142"/>
      <c r="X766" s="142"/>
      <c r="Y766" s="142"/>
      <c r="Z766" s="142"/>
    </row>
    <row r="767">
      <c r="A767" s="142"/>
      <c r="B767" s="142"/>
      <c r="C767" s="143"/>
      <c r="D767" s="143"/>
      <c r="E767" s="144"/>
      <c r="F767" s="142"/>
      <c r="G767" s="147"/>
      <c r="H767" s="147"/>
      <c r="I767" s="147"/>
      <c r="J767" s="147"/>
      <c r="K767" s="147"/>
      <c r="L767" s="147"/>
      <c r="M767" s="147"/>
      <c r="N767" s="147"/>
      <c r="O767" s="147"/>
      <c r="P767" s="147"/>
      <c r="Q767" s="142"/>
      <c r="R767" s="142"/>
      <c r="S767" s="142"/>
      <c r="T767" s="142"/>
      <c r="U767" s="142"/>
      <c r="V767" s="142"/>
      <c r="W767" s="142"/>
      <c r="X767" s="142"/>
      <c r="Y767" s="142"/>
      <c r="Z767" s="142"/>
    </row>
    <row r="768">
      <c r="A768" s="142"/>
      <c r="B768" s="142"/>
      <c r="C768" s="143"/>
      <c r="D768" s="143"/>
      <c r="E768" s="144"/>
      <c r="F768" s="142"/>
      <c r="G768" s="147"/>
      <c r="H768" s="147"/>
      <c r="I768" s="147"/>
      <c r="J768" s="147"/>
      <c r="K768" s="147"/>
      <c r="L768" s="147"/>
      <c r="M768" s="147"/>
      <c r="N768" s="147"/>
      <c r="O768" s="147"/>
      <c r="P768" s="147"/>
      <c r="Q768" s="142"/>
      <c r="R768" s="142"/>
      <c r="S768" s="142"/>
      <c r="T768" s="142"/>
      <c r="U768" s="142"/>
      <c r="V768" s="142"/>
      <c r="W768" s="142"/>
      <c r="X768" s="142"/>
      <c r="Y768" s="142"/>
      <c r="Z768" s="142"/>
    </row>
    <row r="769">
      <c r="A769" s="142"/>
      <c r="B769" s="142"/>
      <c r="C769" s="143"/>
      <c r="D769" s="143"/>
      <c r="E769" s="144"/>
      <c r="F769" s="142"/>
      <c r="G769" s="147"/>
      <c r="H769" s="147"/>
      <c r="I769" s="147"/>
      <c r="J769" s="147"/>
      <c r="K769" s="147"/>
      <c r="L769" s="147"/>
      <c r="M769" s="147"/>
      <c r="N769" s="147"/>
      <c r="O769" s="147"/>
      <c r="P769" s="147"/>
      <c r="Q769" s="142"/>
      <c r="R769" s="142"/>
      <c r="S769" s="142"/>
      <c r="T769" s="142"/>
      <c r="U769" s="142"/>
      <c r="V769" s="142"/>
      <c r="W769" s="142"/>
      <c r="X769" s="142"/>
      <c r="Y769" s="142"/>
      <c r="Z769" s="142"/>
    </row>
    <row r="770">
      <c r="A770" s="142"/>
      <c r="B770" s="142"/>
      <c r="C770" s="143"/>
      <c r="D770" s="143"/>
      <c r="E770" s="144"/>
      <c r="F770" s="142"/>
      <c r="G770" s="147"/>
      <c r="H770" s="147"/>
      <c r="I770" s="147"/>
      <c r="J770" s="147"/>
      <c r="K770" s="147"/>
      <c r="L770" s="147"/>
      <c r="M770" s="147"/>
      <c r="N770" s="147"/>
      <c r="O770" s="147"/>
      <c r="P770" s="147"/>
      <c r="Q770" s="142"/>
      <c r="R770" s="142"/>
      <c r="S770" s="142"/>
      <c r="T770" s="142"/>
      <c r="U770" s="142"/>
      <c r="V770" s="142"/>
      <c r="W770" s="142"/>
      <c r="X770" s="142"/>
      <c r="Y770" s="142"/>
      <c r="Z770" s="142"/>
    </row>
    <row r="771">
      <c r="A771" s="142"/>
      <c r="B771" s="142"/>
      <c r="C771" s="143"/>
      <c r="D771" s="143"/>
      <c r="E771" s="144"/>
      <c r="F771" s="142"/>
      <c r="G771" s="147"/>
      <c r="H771" s="147"/>
      <c r="I771" s="147"/>
      <c r="J771" s="147"/>
      <c r="K771" s="147"/>
      <c r="L771" s="147"/>
      <c r="M771" s="147"/>
      <c r="N771" s="147"/>
      <c r="O771" s="147"/>
      <c r="P771" s="147"/>
      <c r="Q771" s="142"/>
      <c r="R771" s="142"/>
      <c r="S771" s="142"/>
      <c r="T771" s="142"/>
      <c r="U771" s="142"/>
      <c r="V771" s="142"/>
      <c r="W771" s="142"/>
      <c r="X771" s="142"/>
      <c r="Y771" s="142"/>
      <c r="Z771" s="142"/>
    </row>
    <row r="772">
      <c r="A772" s="142"/>
      <c r="B772" s="142"/>
      <c r="C772" s="143"/>
      <c r="D772" s="143"/>
      <c r="E772" s="144"/>
      <c r="F772" s="142"/>
      <c r="G772" s="147"/>
      <c r="H772" s="147"/>
      <c r="I772" s="147"/>
      <c r="J772" s="147"/>
      <c r="K772" s="147"/>
      <c r="L772" s="147"/>
      <c r="M772" s="147"/>
      <c r="N772" s="147"/>
      <c r="O772" s="147"/>
      <c r="P772" s="147"/>
      <c r="Q772" s="142"/>
      <c r="R772" s="142"/>
      <c r="S772" s="142"/>
      <c r="T772" s="142"/>
      <c r="U772" s="142"/>
      <c r="V772" s="142"/>
      <c r="W772" s="142"/>
      <c r="X772" s="142"/>
      <c r="Y772" s="142"/>
      <c r="Z772" s="142"/>
    </row>
    <row r="773">
      <c r="A773" s="142"/>
      <c r="B773" s="142"/>
      <c r="C773" s="143"/>
      <c r="D773" s="143"/>
      <c r="E773" s="144"/>
      <c r="F773" s="142"/>
      <c r="G773" s="147"/>
      <c r="H773" s="147"/>
      <c r="I773" s="147"/>
      <c r="J773" s="147"/>
      <c r="K773" s="147"/>
      <c r="L773" s="147"/>
      <c r="M773" s="147"/>
      <c r="N773" s="147"/>
      <c r="O773" s="147"/>
      <c r="P773" s="147"/>
      <c r="Q773" s="142"/>
      <c r="R773" s="142"/>
      <c r="S773" s="142"/>
      <c r="T773" s="142"/>
      <c r="U773" s="142"/>
      <c r="V773" s="142"/>
      <c r="W773" s="142"/>
      <c r="X773" s="142"/>
      <c r="Y773" s="142"/>
      <c r="Z773" s="142"/>
    </row>
    <row r="774">
      <c r="A774" s="142"/>
      <c r="B774" s="142"/>
      <c r="C774" s="143"/>
      <c r="D774" s="143"/>
      <c r="E774" s="144"/>
      <c r="F774" s="142"/>
      <c r="G774" s="147"/>
      <c r="H774" s="147"/>
      <c r="I774" s="147"/>
      <c r="J774" s="147"/>
      <c r="K774" s="147"/>
      <c r="L774" s="147"/>
      <c r="M774" s="147"/>
      <c r="N774" s="147"/>
      <c r="O774" s="147"/>
      <c r="P774" s="147"/>
      <c r="Q774" s="142"/>
      <c r="R774" s="142"/>
      <c r="S774" s="142"/>
      <c r="T774" s="142"/>
      <c r="U774" s="142"/>
      <c r="V774" s="142"/>
      <c r="W774" s="142"/>
      <c r="X774" s="142"/>
      <c r="Y774" s="142"/>
      <c r="Z774" s="142"/>
    </row>
    <row r="775">
      <c r="A775" s="142"/>
      <c r="B775" s="142"/>
      <c r="C775" s="143"/>
      <c r="D775" s="143"/>
      <c r="E775" s="144"/>
      <c r="F775" s="142"/>
      <c r="G775" s="147"/>
      <c r="H775" s="147"/>
      <c r="I775" s="147"/>
      <c r="J775" s="147"/>
      <c r="K775" s="147"/>
      <c r="L775" s="147"/>
      <c r="M775" s="147"/>
      <c r="N775" s="147"/>
      <c r="O775" s="147"/>
      <c r="P775" s="147"/>
      <c r="Q775" s="142"/>
      <c r="R775" s="142"/>
      <c r="S775" s="142"/>
      <c r="T775" s="142"/>
      <c r="U775" s="142"/>
      <c r="V775" s="142"/>
      <c r="W775" s="142"/>
      <c r="X775" s="142"/>
      <c r="Y775" s="142"/>
      <c r="Z775" s="142"/>
    </row>
    <row r="776">
      <c r="A776" s="142"/>
      <c r="B776" s="142"/>
      <c r="C776" s="143"/>
      <c r="D776" s="143"/>
      <c r="E776" s="144"/>
      <c r="F776" s="142"/>
      <c r="G776" s="147"/>
      <c r="H776" s="147"/>
      <c r="I776" s="147"/>
      <c r="J776" s="147"/>
      <c r="K776" s="147"/>
      <c r="L776" s="147"/>
      <c r="M776" s="147"/>
      <c r="N776" s="147"/>
      <c r="O776" s="147"/>
      <c r="P776" s="147"/>
      <c r="Q776" s="142"/>
      <c r="R776" s="142"/>
      <c r="S776" s="142"/>
      <c r="T776" s="142"/>
      <c r="U776" s="142"/>
      <c r="V776" s="142"/>
      <c r="W776" s="142"/>
      <c r="X776" s="142"/>
      <c r="Y776" s="142"/>
      <c r="Z776" s="142"/>
    </row>
    <row r="777">
      <c r="A777" s="142"/>
      <c r="B777" s="142"/>
      <c r="C777" s="143"/>
      <c r="D777" s="143"/>
      <c r="E777" s="144"/>
      <c r="F777" s="142"/>
      <c r="G777" s="147"/>
      <c r="H777" s="147"/>
      <c r="I777" s="147"/>
      <c r="J777" s="147"/>
      <c r="K777" s="147"/>
      <c r="L777" s="147"/>
      <c r="M777" s="147"/>
      <c r="N777" s="147"/>
      <c r="O777" s="147"/>
      <c r="P777" s="147"/>
      <c r="Q777" s="142"/>
      <c r="R777" s="142"/>
      <c r="S777" s="142"/>
      <c r="T777" s="142"/>
      <c r="U777" s="142"/>
      <c r="V777" s="142"/>
      <c r="W777" s="142"/>
      <c r="X777" s="142"/>
      <c r="Y777" s="142"/>
      <c r="Z777" s="142"/>
    </row>
    <row r="778">
      <c r="A778" s="142"/>
      <c r="B778" s="142"/>
      <c r="C778" s="143"/>
      <c r="D778" s="143"/>
      <c r="E778" s="144"/>
      <c r="F778" s="142"/>
      <c r="G778" s="147"/>
      <c r="H778" s="147"/>
      <c r="I778" s="147"/>
      <c r="J778" s="147"/>
      <c r="K778" s="147"/>
      <c r="L778" s="147"/>
      <c r="M778" s="147"/>
      <c r="N778" s="147"/>
      <c r="O778" s="147"/>
      <c r="P778" s="147"/>
      <c r="Q778" s="142"/>
      <c r="R778" s="142"/>
      <c r="S778" s="142"/>
      <c r="T778" s="142"/>
      <c r="U778" s="142"/>
      <c r="V778" s="142"/>
      <c r="W778" s="142"/>
      <c r="X778" s="142"/>
      <c r="Y778" s="142"/>
      <c r="Z778" s="142"/>
    </row>
    <row r="779">
      <c r="A779" s="142"/>
      <c r="B779" s="142"/>
      <c r="C779" s="143"/>
      <c r="D779" s="143"/>
      <c r="E779" s="144"/>
      <c r="F779" s="142"/>
      <c r="G779" s="147"/>
      <c r="H779" s="147"/>
      <c r="I779" s="147"/>
      <c r="J779" s="147"/>
      <c r="K779" s="147"/>
      <c r="L779" s="147"/>
      <c r="M779" s="147"/>
      <c r="N779" s="147"/>
      <c r="O779" s="147"/>
      <c r="P779" s="147"/>
      <c r="Q779" s="142"/>
      <c r="R779" s="142"/>
      <c r="S779" s="142"/>
      <c r="T779" s="142"/>
      <c r="U779" s="142"/>
      <c r="V779" s="142"/>
      <c r="W779" s="142"/>
      <c r="X779" s="142"/>
      <c r="Y779" s="142"/>
      <c r="Z779" s="142"/>
    </row>
    <row r="780">
      <c r="A780" s="142"/>
      <c r="B780" s="142"/>
      <c r="C780" s="143"/>
      <c r="D780" s="143"/>
      <c r="E780" s="144"/>
      <c r="F780" s="142"/>
      <c r="G780" s="147"/>
      <c r="H780" s="147"/>
      <c r="I780" s="147"/>
      <c r="J780" s="147"/>
      <c r="K780" s="147"/>
      <c r="L780" s="147"/>
      <c r="M780" s="147"/>
      <c r="N780" s="147"/>
      <c r="O780" s="147"/>
      <c r="P780" s="147"/>
      <c r="Q780" s="142"/>
      <c r="R780" s="142"/>
      <c r="S780" s="142"/>
      <c r="T780" s="142"/>
      <c r="U780" s="142"/>
      <c r="V780" s="142"/>
      <c r="W780" s="142"/>
      <c r="X780" s="142"/>
      <c r="Y780" s="142"/>
      <c r="Z780" s="142"/>
    </row>
    <row r="781">
      <c r="A781" s="142"/>
      <c r="B781" s="142"/>
      <c r="C781" s="143"/>
      <c r="D781" s="143"/>
      <c r="E781" s="144"/>
      <c r="F781" s="142"/>
      <c r="G781" s="147"/>
      <c r="H781" s="147"/>
      <c r="I781" s="147"/>
      <c r="J781" s="147"/>
      <c r="K781" s="147"/>
      <c r="L781" s="147"/>
      <c r="M781" s="147"/>
      <c r="N781" s="147"/>
      <c r="O781" s="147"/>
      <c r="P781" s="147"/>
      <c r="Q781" s="142"/>
      <c r="R781" s="142"/>
      <c r="S781" s="142"/>
      <c r="T781" s="142"/>
      <c r="U781" s="142"/>
      <c r="V781" s="142"/>
      <c r="W781" s="142"/>
      <c r="X781" s="142"/>
      <c r="Y781" s="142"/>
      <c r="Z781" s="142"/>
    </row>
    <row r="782">
      <c r="A782" s="142"/>
      <c r="B782" s="142"/>
      <c r="C782" s="143"/>
      <c r="D782" s="143"/>
      <c r="E782" s="144"/>
      <c r="F782" s="142"/>
      <c r="G782" s="147"/>
      <c r="H782" s="147"/>
      <c r="I782" s="147"/>
      <c r="J782" s="147"/>
      <c r="K782" s="147"/>
      <c r="L782" s="147"/>
      <c r="M782" s="147"/>
      <c r="N782" s="147"/>
      <c r="O782" s="147"/>
      <c r="P782" s="147"/>
      <c r="Q782" s="142"/>
      <c r="R782" s="142"/>
      <c r="S782" s="142"/>
      <c r="T782" s="142"/>
      <c r="U782" s="142"/>
      <c r="V782" s="142"/>
      <c r="W782" s="142"/>
      <c r="X782" s="142"/>
      <c r="Y782" s="142"/>
      <c r="Z782" s="142"/>
    </row>
    <row r="783">
      <c r="A783" s="142"/>
      <c r="B783" s="142"/>
      <c r="C783" s="143"/>
      <c r="D783" s="143"/>
      <c r="E783" s="144"/>
      <c r="F783" s="142"/>
      <c r="G783" s="147"/>
      <c r="H783" s="147"/>
      <c r="I783" s="147"/>
      <c r="J783" s="147"/>
      <c r="K783" s="147"/>
      <c r="L783" s="147"/>
      <c r="M783" s="147"/>
      <c r="N783" s="147"/>
      <c r="O783" s="147"/>
      <c r="P783" s="147"/>
      <c r="Q783" s="142"/>
      <c r="R783" s="142"/>
      <c r="S783" s="142"/>
      <c r="T783" s="142"/>
      <c r="U783" s="142"/>
      <c r="V783" s="142"/>
      <c r="W783" s="142"/>
      <c r="X783" s="142"/>
      <c r="Y783" s="142"/>
      <c r="Z783" s="142"/>
    </row>
    <row r="784">
      <c r="A784" s="142"/>
      <c r="B784" s="142"/>
      <c r="C784" s="143"/>
      <c r="D784" s="143"/>
      <c r="E784" s="144"/>
      <c r="F784" s="142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2"/>
      <c r="R784" s="142"/>
      <c r="S784" s="142"/>
      <c r="T784" s="142"/>
      <c r="U784" s="142"/>
      <c r="V784" s="142"/>
      <c r="W784" s="142"/>
      <c r="X784" s="142"/>
      <c r="Y784" s="142"/>
      <c r="Z784" s="142"/>
    </row>
    <row r="785">
      <c r="A785" s="142"/>
      <c r="B785" s="142"/>
      <c r="C785" s="143"/>
      <c r="D785" s="143"/>
      <c r="E785" s="144"/>
      <c r="F785" s="142"/>
      <c r="G785" s="147"/>
      <c r="H785" s="147"/>
      <c r="I785" s="147"/>
      <c r="J785" s="147"/>
      <c r="K785" s="147"/>
      <c r="L785" s="147"/>
      <c r="M785" s="147"/>
      <c r="N785" s="147"/>
      <c r="O785" s="147"/>
      <c r="P785" s="147"/>
      <c r="Q785" s="142"/>
      <c r="R785" s="142"/>
      <c r="S785" s="142"/>
      <c r="T785" s="142"/>
      <c r="U785" s="142"/>
      <c r="V785" s="142"/>
      <c r="W785" s="142"/>
      <c r="X785" s="142"/>
      <c r="Y785" s="142"/>
      <c r="Z785" s="142"/>
    </row>
    <row r="786">
      <c r="A786" s="142"/>
      <c r="B786" s="142"/>
      <c r="C786" s="143"/>
      <c r="D786" s="143"/>
      <c r="E786" s="144"/>
      <c r="F786" s="142"/>
      <c r="G786" s="147"/>
      <c r="H786" s="147"/>
      <c r="I786" s="147"/>
      <c r="J786" s="147"/>
      <c r="K786" s="147"/>
      <c r="L786" s="147"/>
      <c r="M786" s="147"/>
      <c r="N786" s="147"/>
      <c r="O786" s="147"/>
      <c r="P786" s="147"/>
      <c r="Q786" s="142"/>
      <c r="R786" s="142"/>
      <c r="S786" s="142"/>
      <c r="T786" s="142"/>
      <c r="U786" s="142"/>
      <c r="V786" s="142"/>
      <c r="W786" s="142"/>
      <c r="X786" s="142"/>
      <c r="Y786" s="142"/>
      <c r="Z786" s="142"/>
    </row>
    <row r="787">
      <c r="A787" s="142"/>
      <c r="B787" s="142"/>
      <c r="C787" s="143"/>
      <c r="D787" s="143"/>
      <c r="E787" s="144"/>
      <c r="F787" s="142"/>
      <c r="G787" s="147"/>
      <c r="H787" s="147"/>
      <c r="I787" s="147"/>
      <c r="J787" s="147"/>
      <c r="K787" s="147"/>
      <c r="L787" s="147"/>
      <c r="M787" s="147"/>
      <c r="N787" s="147"/>
      <c r="O787" s="147"/>
      <c r="P787" s="147"/>
      <c r="Q787" s="142"/>
      <c r="R787" s="142"/>
      <c r="S787" s="142"/>
      <c r="T787" s="142"/>
      <c r="U787" s="142"/>
      <c r="V787" s="142"/>
      <c r="W787" s="142"/>
      <c r="X787" s="142"/>
      <c r="Y787" s="142"/>
      <c r="Z787" s="142"/>
    </row>
    <row r="788">
      <c r="A788" s="142"/>
      <c r="B788" s="142"/>
      <c r="C788" s="143"/>
      <c r="D788" s="143"/>
      <c r="E788" s="144"/>
      <c r="F788" s="142"/>
      <c r="G788" s="147"/>
      <c r="H788" s="147"/>
      <c r="I788" s="147"/>
      <c r="J788" s="147"/>
      <c r="K788" s="147"/>
      <c r="L788" s="147"/>
      <c r="M788" s="147"/>
      <c r="N788" s="147"/>
      <c r="O788" s="147"/>
      <c r="P788" s="147"/>
      <c r="Q788" s="142"/>
      <c r="R788" s="142"/>
      <c r="S788" s="142"/>
      <c r="T788" s="142"/>
      <c r="U788" s="142"/>
      <c r="V788" s="142"/>
      <c r="W788" s="142"/>
      <c r="X788" s="142"/>
      <c r="Y788" s="142"/>
      <c r="Z788" s="142"/>
    </row>
    <row r="789">
      <c r="A789" s="142"/>
      <c r="B789" s="142"/>
      <c r="C789" s="143"/>
      <c r="D789" s="143"/>
      <c r="E789" s="144"/>
      <c r="F789" s="142"/>
      <c r="G789" s="147"/>
      <c r="H789" s="147"/>
      <c r="I789" s="147"/>
      <c r="J789" s="147"/>
      <c r="K789" s="147"/>
      <c r="L789" s="147"/>
      <c r="M789" s="147"/>
      <c r="N789" s="147"/>
      <c r="O789" s="147"/>
      <c r="P789" s="147"/>
      <c r="Q789" s="142"/>
      <c r="R789" s="142"/>
      <c r="S789" s="142"/>
      <c r="T789" s="142"/>
      <c r="U789" s="142"/>
      <c r="V789" s="142"/>
      <c r="W789" s="142"/>
      <c r="X789" s="142"/>
      <c r="Y789" s="142"/>
      <c r="Z789" s="142"/>
    </row>
    <row r="790">
      <c r="A790" s="142"/>
      <c r="B790" s="142"/>
      <c r="C790" s="143"/>
      <c r="D790" s="143"/>
      <c r="E790" s="144"/>
      <c r="F790" s="142"/>
      <c r="G790" s="147"/>
      <c r="H790" s="147"/>
      <c r="I790" s="147"/>
      <c r="J790" s="147"/>
      <c r="K790" s="147"/>
      <c r="L790" s="147"/>
      <c r="M790" s="147"/>
      <c r="N790" s="147"/>
      <c r="O790" s="147"/>
      <c r="P790" s="147"/>
      <c r="Q790" s="142"/>
      <c r="R790" s="142"/>
      <c r="S790" s="142"/>
      <c r="T790" s="142"/>
      <c r="U790" s="142"/>
      <c r="V790" s="142"/>
      <c r="W790" s="142"/>
      <c r="X790" s="142"/>
      <c r="Y790" s="142"/>
      <c r="Z790" s="142"/>
    </row>
    <row r="791">
      <c r="A791" s="142"/>
      <c r="B791" s="142"/>
      <c r="C791" s="143"/>
      <c r="D791" s="143"/>
      <c r="E791" s="144"/>
      <c r="F791" s="142"/>
      <c r="G791" s="147"/>
      <c r="H791" s="147"/>
      <c r="I791" s="147"/>
      <c r="J791" s="147"/>
      <c r="K791" s="147"/>
      <c r="L791" s="147"/>
      <c r="M791" s="147"/>
      <c r="N791" s="147"/>
      <c r="O791" s="147"/>
      <c r="P791" s="147"/>
      <c r="Q791" s="142"/>
      <c r="R791" s="142"/>
      <c r="S791" s="142"/>
      <c r="T791" s="142"/>
      <c r="U791" s="142"/>
      <c r="V791" s="142"/>
      <c r="W791" s="142"/>
      <c r="X791" s="142"/>
      <c r="Y791" s="142"/>
      <c r="Z791" s="142"/>
    </row>
    <row r="792">
      <c r="A792" s="142"/>
      <c r="B792" s="142"/>
      <c r="C792" s="143"/>
      <c r="D792" s="143"/>
      <c r="E792" s="144"/>
      <c r="F792" s="142"/>
      <c r="G792" s="147"/>
      <c r="H792" s="147"/>
      <c r="I792" s="147"/>
      <c r="J792" s="147"/>
      <c r="K792" s="147"/>
      <c r="L792" s="147"/>
      <c r="M792" s="147"/>
      <c r="N792" s="147"/>
      <c r="O792" s="147"/>
      <c r="P792" s="147"/>
      <c r="Q792" s="142"/>
      <c r="R792" s="142"/>
      <c r="S792" s="142"/>
      <c r="T792" s="142"/>
      <c r="U792" s="142"/>
      <c r="V792" s="142"/>
      <c r="W792" s="142"/>
      <c r="X792" s="142"/>
      <c r="Y792" s="142"/>
      <c r="Z792" s="142"/>
    </row>
    <row r="793">
      <c r="A793" s="142"/>
      <c r="B793" s="142"/>
      <c r="C793" s="143"/>
      <c r="D793" s="143"/>
      <c r="E793" s="144"/>
      <c r="F793" s="142"/>
      <c r="G793" s="147"/>
      <c r="H793" s="147"/>
      <c r="I793" s="147"/>
      <c r="J793" s="147"/>
      <c r="K793" s="147"/>
      <c r="L793" s="147"/>
      <c r="M793" s="147"/>
      <c r="N793" s="147"/>
      <c r="O793" s="147"/>
      <c r="P793" s="147"/>
      <c r="Q793" s="142"/>
      <c r="R793" s="142"/>
      <c r="S793" s="142"/>
      <c r="T793" s="142"/>
      <c r="U793" s="142"/>
      <c r="V793" s="142"/>
      <c r="W793" s="142"/>
      <c r="X793" s="142"/>
      <c r="Y793" s="142"/>
      <c r="Z793" s="142"/>
    </row>
    <row r="794">
      <c r="A794" s="142"/>
      <c r="B794" s="142"/>
      <c r="C794" s="143"/>
      <c r="D794" s="143"/>
      <c r="E794" s="144"/>
      <c r="F794" s="142"/>
      <c r="G794" s="147"/>
      <c r="H794" s="147"/>
      <c r="I794" s="147"/>
      <c r="J794" s="147"/>
      <c r="K794" s="147"/>
      <c r="L794" s="147"/>
      <c r="M794" s="147"/>
      <c r="N794" s="147"/>
      <c r="O794" s="147"/>
      <c r="P794" s="147"/>
      <c r="Q794" s="142"/>
      <c r="R794" s="142"/>
      <c r="S794" s="142"/>
      <c r="T794" s="142"/>
      <c r="U794" s="142"/>
      <c r="V794" s="142"/>
      <c r="W794" s="142"/>
      <c r="X794" s="142"/>
      <c r="Y794" s="142"/>
      <c r="Z794" s="142"/>
    </row>
    <row r="795">
      <c r="A795" s="142"/>
      <c r="B795" s="142"/>
      <c r="C795" s="143"/>
      <c r="D795" s="143"/>
      <c r="E795" s="144"/>
      <c r="F795" s="142"/>
      <c r="G795" s="147"/>
      <c r="H795" s="147"/>
      <c r="I795" s="147"/>
      <c r="J795" s="147"/>
      <c r="K795" s="147"/>
      <c r="L795" s="147"/>
      <c r="M795" s="147"/>
      <c r="N795" s="147"/>
      <c r="O795" s="147"/>
      <c r="P795" s="147"/>
      <c r="Q795" s="142"/>
      <c r="R795" s="142"/>
      <c r="S795" s="142"/>
      <c r="T795" s="142"/>
      <c r="U795" s="142"/>
      <c r="V795" s="142"/>
      <c r="W795" s="142"/>
      <c r="X795" s="142"/>
      <c r="Y795" s="142"/>
      <c r="Z795" s="142"/>
    </row>
    <row r="796">
      <c r="A796" s="142"/>
      <c r="B796" s="142"/>
      <c r="C796" s="143"/>
      <c r="D796" s="143"/>
      <c r="E796" s="144"/>
      <c r="F796" s="142"/>
      <c r="G796" s="147"/>
      <c r="H796" s="147"/>
      <c r="I796" s="147"/>
      <c r="J796" s="147"/>
      <c r="K796" s="147"/>
      <c r="L796" s="147"/>
      <c r="M796" s="147"/>
      <c r="N796" s="147"/>
      <c r="O796" s="147"/>
      <c r="P796" s="147"/>
      <c r="Q796" s="142"/>
      <c r="R796" s="142"/>
      <c r="S796" s="142"/>
      <c r="T796" s="142"/>
      <c r="U796" s="142"/>
      <c r="V796" s="142"/>
      <c r="W796" s="142"/>
      <c r="X796" s="142"/>
      <c r="Y796" s="142"/>
      <c r="Z796" s="142"/>
    </row>
    <row r="797">
      <c r="A797" s="142"/>
      <c r="B797" s="142"/>
      <c r="C797" s="143"/>
      <c r="D797" s="143"/>
      <c r="E797" s="144"/>
      <c r="F797" s="142"/>
      <c r="G797" s="147"/>
      <c r="H797" s="147"/>
      <c r="I797" s="147"/>
      <c r="J797" s="147"/>
      <c r="K797" s="147"/>
      <c r="L797" s="147"/>
      <c r="M797" s="147"/>
      <c r="N797" s="147"/>
      <c r="O797" s="147"/>
      <c r="P797" s="147"/>
      <c r="Q797" s="142"/>
      <c r="R797" s="142"/>
      <c r="S797" s="142"/>
      <c r="T797" s="142"/>
      <c r="U797" s="142"/>
      <c r="V797" s="142"/>
      <c r="W797" s="142"/>
      <c r="X797" s="142"/>
      <c r="Y797" s="142"/>
      <c r="Z797" s="142"/>
    </row>
    <row r="798">
      <c r="A798" s="142"/>
      <c r="B798" s="142"/>
      <c r="C798" s="143"/>
      <c r="D798" s="143"/>
      <c r="E798" s="144"/>
      <c r="F798" s="142"/>
      <c r="G798" s="147"/>
      <c r="H798" s="147"/>
      <c r="I798" s="147"/>
      <c r="J798" s="147"/>
      <c r="K798" s="147"/>
      <c r="L798" s="147"/>
      <c r="M798" s="147"/>
      <c r="N798" s="147"/>
      <c r="O798" s="147"/>
      <c r="P798" s="147"/>
      <c r="Q798" s="142"/>
      <c r="R798" s="142"/>
      <c r="S798" s="142"/>
      <c r="T798" s="142"/>
      <c r="U798" s="142"/>
      <c r="V798" s="142"/>
      <c r="W798" s="142"/>
      <c r="X798" s="142"/>
      <c r="Y798" s="142"/>
      <c r="Z798" s="142"/>
    </row>
    <row r="799">
      <c r="A799" s="142"/>
      <c r="B799" s="142"/>
      <c r="C799" s="143"/>
      <c r="D799" s="143"/>
      <c r="E799" s="144"/>
      <c r="F799" s="142"/>
      <c r="G799" s="147"/>
      <c r="H799" s="147"/>
      <c r="I799" s="147"/>
      <c r="J799" s="147"/>
      <c r="K799" s="147"/>
      <c r="L799" s="147"/>
      <c r="M799" s="147"/>
      <c r="N799" s="147"/>
      <c r="O799" s="147"/>
      <c r="P799" s="147"/>
      <c r="Q799" s="142"/>
      <c r="R799" s="142"/>
      <c r="S799" s="142"/>
      <c r="T799" s="142"/>
      <c r="U799" s="142"/>
      <c r="V799" s="142"/>
      <c r="W799" s="142"/>
      <c r="X799" s="142"/>
      <c r="Y799" s="142"/>
      <c r="Z799" s="142"/>
    </row>
    <row r="800">
      <c r="A800" s="142"/>
      <c r="B800" s="142"/>
      <c r="C800" s="143"/>
      <c r="D800" s="143"/>
      <c r="E800" s="144"/>
      <c r="F800" s="142"/>
      <c r="G800" s="147"/>
      <c r="H800" s="147"/>
      <c r="I800" s="147"/>
      <c r="J800" s="147"/>
      <c r="K800" s="147"/>
      <c r="L800" s="147"/>
      <c r="M800" s="147"/>
      <c r="N800" s="147"/>
      <c r="O800" s="147"/>
      <c r="P800" s="147"/>
      <c r="Q800" s="142"/>
      <c r="R800" s="142"/>
      <c r="S800" s="142"/>
      <c r="T800" s="142"/>
      <c r="U800" s="142"/>
      <c r="V800" s="142"/>
      <c r="W800" s="142"/>
      <c r="X800" s="142"/>
      <c r="Y800" s="142"/>
      <c r="Z800" s="142"/>
    </row>
    <row r="801">
      <c r="A801" s="142"/>
      <c r="B801" s="142"/>
      <c r="C801" s="143"/>
      <c r="D801" s="143"/>
      <c r="E801" s="144"/>
      <c r="F801" s="142"/>
      <c r="G801" s="147"/>
      <c r="H801" s="147"/>
      <c r="I801" s="147"/>
      <c r="J801" s="147"/>
      <c r="K801" s="147"/>
      <c r="L801" s="147"/>
      <c r="M801" s="147"/>
      <c r="N801" s="147"/>
      <c r="O801" s="147"/>
      <c r="P801" s="147"/>
      <c r="Q801" s="142"/>
      <c r="R801" s="142"/>
      <c r="S801" s="142"/>
      <c r="T801" s="142"/>
      <c r="U801" s="142"/>
      <c r="V801" s="142"/>
      <c r="W801" s="142"/>
      <c r="X801" s="142"/>
      <c r="Y801" s="142"/>
      <c r="Z801" s="142"/>
    </row>
    <row r="802">
      <c r="A802" s="142"/>
      <c r="B802" s="142"/>
      <c r="C802" s="143"/>
      <c r="D802" s="143"/>
      <c r="E802" s="144"/>
      <c r="F802" s="142"/>
      <c r="G802" s="147"/>
      <c r="H802" s="147"/>
      <c r="I802" s="147"/>
      <c r="J802" s="147"/>
      <c r="K802" s="147"/>
      <c r="L802" s="147"/>
      <c r="M802" s="147"/>
      <c r="N802" s="147"/>
      <c r="O802" s="147"/>
      <c r="P802" s="147"/>
      <c r="Q802" s="142"/>
      <c r="R802" s="142"/>
      <c r="S802" s="142"/>
      <c r="T802" s="142"/>
      <c r="U802" s="142"/>
      <c r="V802" s="142"/>
      <c r="W802" s="142"/>
      <c r="X802" s="142"/>
      <c r="Y802" s="142"/>
      <c r="Z802" s="142"/>
    </row>
    <row r="803">
      <c r="A803" s="142"/>
      <c r="B803" s="142"/>
      <c r="C803" s="143"/>
      <c r="D803" s="143"/>
      <c r="E803" s="144"/>
      <c r="F803" s="142"/>
      <c r="G803" s="147"/>
      <c r="H803" s="147"/>
      <c r="I803" s="147"/>
      <c r="J803" s="147"/>
      <c r="K803" s="147"/>
      <c r="L803" s="147"/>
      <c r="M803" s="147"/>
      <c r="N803" s="147"/>
      <c r="O803" s="147"/>
      <c r="P803" s="147"/>
      <c r="Q803" s="142"/>
      <c r="R803" s="142"/>
      <c r="S803" s="142"/>
      <c r="T803" s="142"/>
      <c r="U803" s="142"/>
      <c r="V803" s="142"/>
      <c r="W803" s="142"/>
      <c r="X803" s="142"/>
      <c r="Y803" s="142"/>
      <c r="Z803" s="142"/>
    </row>
    <row r="804">
      <c r="A804" s="142"/>
      <c r="B804" s="142"/>
      <c r="C804" s="143"/>
      <c r="D804" s="143"/>
      <c r="E804" s="144"/>
      <c r="F804" s="142"/>
      <c r="G804" s="147"/>
      <c r="H804" s="147"/>
      <c r="I804" s="147"/>
      <c r="J804" s="147"/>
      <c r="K804" s="147"/>
      <c r="L804" s="147"/>
      <c r="M804" s="147"/>
      <c r="N804" s="147"/>
      <c r="O804" s="147"/>
      <c r="P804" s="147"/>
      <c r="Q804" s="142"/>
      <c r="R804" s="142"/>
      <c r="S804" s="142"/>
      <c r="T804" s="142"/>
      <c r="U804" s="142"/>
      <c r="V804" s="142"/>
      <c r="W804" s="142"/>
      <c r="X804" s="142"/>
      <c r="Y804" s="142"/>
      <c r="Z804" s="142"/>
    </row>
    <row r="805">
      <c r="A805" s="142"/>
      <c r="B805" s="142"/>
      <c r="C805" s="143"/>
      <c r="D805" s="143"/>
      <c r="E805" s="144"/>
      <c r="F805" s="142"/>
      <c r="G805" s="147"/>
      <c r="H805" s="147"/>
      <c r="I805" s="147"/>
      <c r="J805" s="147"/>
      <c r="K805" s="147"/>
      <c r="L805" s="147"/>
      <c r="M805" s="147"/>
      <c r="N805" s="147"/>
      <c r="O805" s="147"/>
      <c r="P805" s="147"/>
      <c r="Q805" s="142"/>
      <c r="R805" s="142"/>
      <c r="S805" s="142"/>
      <c r="T805" s="142"/>
      <c r="U805" s="142"/>
      <c r="V805" s="142"/>
      <c r="W805" s="142"/>
      <c r="X805" s="142"/>
      <c r="Y805" s="142"/>
      <c r="Z805" s="142"/>
    </row>
    <row r="806">
      <c r="A806" s="142"/>
      <c r="B806" s="142"/>
      <c r="C806" s="143"/>
      <c r="D806" s="143"/>
      <c r="E806" s="144"/>
      <c r="F806" s="142"/>
      <c r="G806" s="147"/>
      <c r="H806" s="147"/>
      <c r="I806" s="147"/>
      <c r="J806" s="147"/>
      <c r="K806" s="147"/>
      <c r="L806" s="147"/>
      <c r="M806" s="147"/>
      <c r="N806" s="147"/>
      <c r="O806" s="147"/>
      <c r="P806" s="147"/>
      <c r="Q806" s="142"/>
      <c r="R806" s="142"/>
      <c r="S806" s="142"/>
      <c r="T806" s="142"/>
      <c r="U806" s="142"/>
      <c r="V806" s="142"/>
      <c r="W806" s="142"/>
      <c r="X806" s="142"/>
      <c r="Y806" s="142"/>
      <c r="Z806" s="142"/>
    </row>
    <row r="807">
      <c r="A807" s="142"/>
      <c r="B807" s="142"/>
      <c r="C807" s="143"/>
      <c r="D807" s="143"/>
      <c r="E807" s="144"/>
      <c r="F807" s="142"/>
      <c r="G807" s="147"/>
      <c r="H807" s="147"/>
      <c r="I807" s="147"/>
      <c r="J807" s="147"/>
      <c r="K807" s="147"/>
      <c r="L807" s="147"/>
      <c r="M807" s="147"/>
      <c r="N807" s="147"/>
      <c r="O807" s="147"/>
      <c r="P807" s="147"/>
      <c r="Q807" s="142"/>
      <c r="R807" s="142"/>
      <c r="S807" s="142"/>
      <c r="T807" s="142"/>
      <c r="U807" s="142"/>
      <c r="V807" s="142"/>
      <c r="W807" s="142"/>
      <c r="X807" s="142"/>
      <c r="Y807" s="142"/>
      <c r="Z807" s="142"/>
    </row>
    <row r="808">
      <c r="A808" s="142"/>
      <c r="B808" s="142"/>
      <c r="C808" s="143"/>
      <c r="D808" s="143"/>
      <c r="E808" s="144"/>
      <c r="F808" s="142"/>
      <c r="G808" s="147"/>
      <c r="H808" s="147"/>
      <c r="I808" s="147"/>
      <c r="J808" s="147"/>
      <c r="K808" s="147"/>
      <c r="L808" s="147"/>
      <c r="M808" s="147"/>
      <c r="N808" s="147"/>
      <c r="O808" s="147"/>
      <c r="P808" s="147"/>
      <c r="Q808" s="142"/>
      <c r="R808" s="142"/>
      <c r="S808" s="142"/>
      <c r="T808" s="142"/>
      <c r="U808" s="142"/>
      <c r="V808" s="142"/>
      <c r="W808" s="142"/>
      <c r="X808" s="142"/>
      <c r="Y808" s="142"/>
      <c r="Z808" s="142"/>
    </row>
    <row r="809">
      <c r="A809" s="142"/>
      <c r="B809" s="142"/>
      <c r="C809" s="143"/>
      <c r="D809" s="143"/>
      <c r="E809" s="144"/>
      <c r="F809" s="142"/>
      <c r="G809" s="147"/>
      <c r="H809" s="147"/>
      <c r="I809" s="147"/>
      <c r="J809" s="147"/>
      <c r="K809" s="147"/>
      <c r="L809" s="147"/>
      <c r="M809" s="147"/>
      <c r="N809" s="147"/>
      <c r="O809" s="147"/>
      <c r="P809" s="147"/>
      <c r="Q809" s="142"/>
      <c r="R809" s="142"/>
      <c r="S809" s="142"/>
      <c r="T809" s="142"/>
      <c r="U809" s="142"/>
      <c r="V809" s="142"/>
      <c r="W809" s="142"/>
      <c r="X809" s="142"/>
      <c r="Y809" s="142"/>
      <c r="Z809" s="142"/>
    </row>
    <row r="810">
      <c r="A810" s="142"/>
      <c r="B810" s="142"/>
      <c r="C810" s="143"/>
      <c r="D810" s="143"/>
      <c r="E810" s="144"/>
      <c r="F810" s="142"/>
      <c r="G810" s="147"/>
      <c r="H810" s="147"/>
      <c r="I810" s="147"/>
      <c r="J810" s="147"/>
      <c r="K810" s="147"/>
      <c r="L810" s="147"/>
      <c r="M810" s="147"/>
      <c r="N810" s="147"/>
      <c r="O810" s="147"/>
      <c r="P810" s="147"/>
      <c r="Q810" s="142"/>
      <c r="R810" s="142"/>
      <c r="S810" s="142"/>
      <c r="T810" s="142"/>
      <c r="U810" s="142"/>
      <c r="V810" s="142"/>
      <c r="W810" s="142"/>
      <c r="X810" s="142"/>
      <c r="Y810" s="142"/>
      <c r="Z810" s="142"/>
    </row>
    <row r="811">
      <c r="A811" s="142"/>
      <c r="B811" s="142"/>
      <c r="C811" s="143"/>
      <c r="D811" s="143"/>
      <c r="E811" s="144"/>
      <c r="F811" s="142"/>
      <c r="G811" s="147"/>
      <c r="H811" s="147"/>
      <c r="I811" s="147"/>
      <c r="J811" s="147"/>
      <c r="K811" s="147"/>
      <c r="L811" s="147"/>
      <c r="M811" s="147"/>
      <c r="N811" s="147"/>
      <c r="O811" s="147"/>
      <c r="P811" s="147"/>
      <c r="Q811" s="142"/>
      <c r="R811" s="142"/>
      <c r="S811" s="142"/>
      <c r="T811" s="142"/>
      <c r="U811" s="142"/>
      <c r="V811" s="142"/>
      <c r="W811" s="142"/>
      <c r="X811" s="142"/>
      <c r="Y811" s="142"/>
      <c r="Z811" s="142"/>
    </row>
    <row r="812">
      <c r="A812" s="142"/>
      <c r="B812" s="142"/>
      <c r="C812" s="143"/>
      <c r="D812" s="143"/>
      <c r="E812" s="144"/>
      <c r="F812" s="142"/>
      <c r="G812" s="147"/>
      <c r="H812" s="147"/>
      <c r="I812" s="147"/>
      <c r="J812" s="147"/>
      <c r="K812" s="147"/>
      <c r="L812" s="147"/>
      <c r="M812" s="147"/>
      <c r="N812" s="147"/>
      <c r="O812" s="147"/>
      <c r="P812" s="147"/>
      <c r="Q812" s="142"/>
      <c r="R812" s="142"/>
      <c r="S812" s="142"/>
      <c r="T812" s="142"/>
      <c r="U812" s="142"/>
      <c r="V812" s="142"/>
      <c r="W812" s="142"/>
      <c r="X812" s="142"/>
      <c r="Y812" s="142"/>
      <c r="Z812" s="142"/>
    </row>
    <row r="813">
      <c r="A813" s="142"/>
      <c r="B813" s="142"/>
      <c r="C813" s="143"/>
      <c r="D813" s="143"/>
      <c r="E813" s="144"/>
      <c r="F813" s="142"/>
      <c r="G813" s="147"/>
      <c r="H813" s="147"/>
      <c r="I813" s="147"/>
      <c r="J813" s="147"/>
      <c r="K813" s="147"/>
      <c r="L813" s="147"/>
      <c r="M813" s="147"/>
      <c r="N813" s="147"/>
      <c r="O813" s="147"/>
      <c r="P813" s="147"/>
      <c r="Q813" s="142"/>
      <c r="R813" s="142"/>
      <c r="S813" s="142"/>
      <c r="T813" s="142"/>
      <c r="U813" s="142"/>
      <c r="V813" s="142"/>
      <c r="W813" s="142"/>
      <c r="X813" s="142"/>
      <c r="Y813" s="142"/>
      <c r="Z813" s="142"/>
    </row>
    <row r="814">
      <c r="A814" s="142"/>
      <c r="B814" s="142"/>
      <c r="C814" s="143"/>
      <c r="D814" s="143"/>
      <c r="E814" s="144"/>
      <c r="F814" s="142"/>
      <c r="G814" s="147"/>
      <c r="H814" s="147"/>
      <c r="I814" s="147"/>
      <c r="J814" s="147"/>
      <c r="K814" s="147"/>
      <c r="L814" s="147"/>
      <c r="M814" s="147"/>
      <c r="N814" s="147"/>
      <c r="O814" s="147"/>
      <c r="P814" s="147"/>
      <c r="Q814" s="142"/>
      <c r="R814" s="142"/>
      <c r="S814" s="142"/>
      <c r="T814" s="142"/>
      <c r="U814" s="142"/>
      <c r="V814" s="142"/>
      <c r="W814" s="142"/>
      <c r="X814" s="142"/>
      <c r="Y814" s="142"/>
      <c r="Z814" s="142"/>
    </row>
    <row r="815">
      <c r="A815" s="142"/>
      <c r="B815" s="142"/>
      <c r="C815" s="143"/>
      <c r="D815" s="143"/>
      <c r="E815" s="144"/>
      <c r="F815" s="142"/>
      <c r="G815" s="147"/>
      <c r="H815" s="147"/>
      <c r="I815" s="147"/>
      <c r="J815" s="147"/>
      <c r="K815" s="147"/>
      <c r="L815" s="147"/>
      <c r="M815" s="147"/>
      <c r="N815" s="147"/>
      <c r="O815" s="147"/>
      <c r="P815" s="147"/>
      <c r="Q815" s="142"/>
      <c r="R815" s="142"/>
      <c r="S815" s="142"/>
      <c r="T815" s="142"/>
      <c r="U815" s="142"/>
      <c r="V815" s="142"/>
      <c r="W815" s="142"/>
      <c r="X815" s="142"/>
      <c r="Y815" s="142"/>
      <c r="Z815" s="142"/>
    </row>
    <row r="816">
      <c r="A816" s="142"/>
      <c r="B816" s="142"/>
      <c r="C816" s="143"/>
      <c r="D816" s="143"/>
      <c r="E816" s="144"/>
      <c r="F816" s="142"/>
      <c r="G816" s="147"/>
      <c r="H816" s="147"/>
      <c r="I816" s="147"/>
      <c r="J816" s="147"/>
      <c r="K816" s="147"/>
      <c r="L816" s="147"/>
      <c r="M816" s="147"/>
      <c r="N816" s="147"/>
      <c r="O816" s="147"/>
      <c r="P816" s="147"/>
      <c r="Q816" s="142"/>
      <c r="R816" s="142"/>
      <c r="S816" s="142"/>
      <c r="T816" s="142"/>
      <c r="U816" s="142"/>
      <c r="V816" s="142"/>
      <c r="W816" s="142"/>
      <c r="X816" s="142"/>
      <c r="Y816" s="142"/>
      <c r="Z816" s="142"/>
    </row>
    <row r="817">
      <c r="A817" s="142"/>
      <c r="B817" s="142"/>
      <c r="C817" s="143"/>
      <c r="D817" s="143"/>
      <c r="E817" s="144"/>
      <c r="F817" s="142"/>
      <c r="G817" s="147"/>
      <c r="H817" s="147"/>
      <c r="I817" s="147"/>
      <c r="J817" s="147"/>
      <c r="K817" s="147"/>
      <c r="L817" s="147"/>
      <c r="M817" s="147"/>
      <c r="N817" s="147"/>
      <c r="O817" s="147"/>
      <c r="P817" s="147"/>
      <c r="Q817" s="142"/>
      <c r="R817" s="142"/>
      <c r="S817" s="142"/>
      <c r="T817" s="142"/>
      <c r="U817" s="142"/>
      <c r="V817" s="142"/>
      <c r="W817" s="142"/>
      <c r="X817" s="142"/>
      <c r="Y817" s="142"/>
      <c r="Z817" s="142"/>
    </row>
    <row r="818">
      <c r="A818" s="142"/>
      <c r="B818" s="142"/>
      <c r="C818" s="143"/>
      <c r="D818" s="143"/>
      <c r="E818" s="144"/>
      <c r="F818" s="142"/>
      <c r="G818" s="147"/>
      <c r="H818" s="147"/>
      <c r="I818" s="147"/>
      <c r="J818" s="147"/>
      <c r="K818" s="147"/>
      <c r="L818" s="147"/>
      <c r="M818" s="147"/>
      <c r="N818" s="147"/>
      <c r="O818" s="147"/>
      <c r="P818" s="147"/>
      <c r="Q818" s="142"/>
      <c r="R818" s="142"/>
      <c r="S818" s="142"/>
      <c r="T818" s="142"/>
      <c r="U818" s="142"/>
      <c r="V818" s="142"/>
      <c r="W818" s="142"/>
      <c r="X818" s="142"/>
      <c r="Y818" s="142"/>
      <c r="Z818" s="142"/>
    </row>
    <row r="819">
      <c r="A819" s="142"/>
      <c r="B819" s="142"/>
      <c r="C819" s="143"/>
      <c r="D819" s="143"/>
      <c r="E819" s="144"/>
      <c r="F819" s="142"/>
      <c r="G819" s="147"/>
      <c r="H819" s="147"/>
      <c r="I819" s="147"/>
      <c r="J819" s="147"/>
      <c r="K819" s="147"/>
      <c r="L819" s="147"/>
      <c r="M819" s="147"/>
      <c r="N819" s="147"/>
      <c r="O819" s="147"/>
      <c r="P819" s="147"/>
      <c r="Q819" s="142"/>
      <c r="R819" s="142"/>
      <c r="S819" s="142"/>
      <c r="T819" s="142"/>
      <c r="U819" s="142"/>
      <c r="V819" s="142"/>
      <c r="W819" s="142"/>
      <c r="X819" s="142"/>
      <c r="Y819" s="142"/>
      <c r="Z819" s="142"/>
    </row>
    <row r="820">
      <c r="A820" s="142"/>
      <c r="B820" s="142"/>
      <c r="C820" s="143"/>
      <c r="D820" s="143"/>
      <c r="E820" s="144"/>
      <c r="F820" s="142"/>
      <c r="G820" s="147"/>
      <c r="H820" s="147"/>
      <c r="I820" s="147"/>
      <c r="J820" s="147"/>
      <c r="K820" s="147"/>
      <c r="L820" s="147"/>
      <c r="M820" s="147"/>
      <c r="N820" s="147"/>
      <c r="O820" s="147"/>
      <c r="P820" s="147"/>
      <c r="Q820" s="142"/>
      <c r="R820" s="142"/>
      <c r="S820" s="142"/>
      <c r="T820" s="142"/>
      <c r="U820" s="142"/>
      <c r="V820" s="142"/>
      <c r="W820" s="142"/>
      <c r="X820" s="142"/>
      <c r="Y820" s="142"/>
      <c r="Z820" s="142"/>
    </row>
    <row r="821">
      <c r="A821" s="142"/>
      <c r="B821" s="142"/>
      <c r="C821" s="143"/>
      <c r="D821" s="143"/>
      <c r="E821" s="144"/>
      <c r="F821" s="142"/>
      <c r="G821" s="147"/>
      <c r="H821" s="147"/>
      <c r="I821" s="147"/>
      <c r="J821" s="147"/>
      <c r="K821" s="147"/>
      <c r="L821" s="147"/>
      <c r="M821" s="147"/>
      <c r="N821" s="147"/>
      <c r="O821" s="147"/>
      <c r="P821" s="147"/>
      <c r="Q821" s="142"/>
      <c r="R821" s="142"/>
      <c r="S821" s="142"/>
      <c r="T821" s="142"/>
      <c r="U821" s="142"/>
      <c r="V821" s="142"/>
      <c r="W821" s="142"/>
      <c r="X821" s="142"/>
      <c r="Y821" s="142"/>
      <c r="Z821" s="142"/>
    </row>
    <row r="822">
      <c r="A822" s="142"/>
      <c r="B822" s="142"/>
      <c r="C822" s="143"/>
      <c r="D822" s="143"/>
      <c r="E822" s="144"/>
      <c r="F822" s="142"/>
      <c r="G822" s="147"/>
      <c r="H822" s="147"/>
      <c r="I822" s="147"/>
      <c r="J822" s="147"/>
      <c r="K822" s="147"/>
      <c r="L822" s="147"/>
      <c r="M822" s="147"/>
      <c r="N822" s="147"/>
      <c r="O822" s="147"/>
      <c r="P822" s="147"/>
      <c r="Q822" s="142"/>
      <c r="R822" s="142"/>
      <c r="S822" s="142"/>
      <c r="T822" s="142"/>
      <c r="U822" s="142"/>
      <c r="V822" s="142"/>
      <c r="W822" s="142"/>
      <c r="X822" s="142"/>
      <c r="Y822" s="142"/>
      <c r="Z822" s="142"/>
    </row>
    <row r="823">
      <c r="A823" s="142"/>
      <c r="B823" s="142"/>
      <c r="C823" s="143"/>
      <c r="D823" s="143"/>
      <c r="E823" s="144"/>
      <c r="F823" s="142"/>
      <c r="G823" s="147"/>
      <c r="H823" s="147"/>
      <c r="I823" s="147"/>
      <c r="J823" s="147"/>
      <c r="K823" s="147"/>
      <c r="L823" s="147"/>
      <c r="M823" s="147"/>
      <c r="N823" s="147"/>
      <c r="O823" s="147"/>
      <c r="P823" s="147"/>
      <c r="Q823" s="142"/>
      <c r="R823" s="142"/>
      <c r="S823" s="142"/>
      <c r="T823" s="142"/>
      <c r="U823" s="142"/>
      <c r="V823" s="142"/>
      <c r="W823" s="142"/>
      <c r="X823" s="142"/>
      <c r="Y823" s="142"/>
      <c r="Z823" s="142"/>
    </row>
    <row r="824">
      <c r="A824" s="142"/>
      <c r="B824" s="142"/>
      <c r="C824" s="143"/>
      <c r="D824" s="143"/>
      <c r="E824" s="144"/>
      <c r="F824" s="142"/>
      <c r="G824" s="147"/>
      <c r="H824" s="147"/>
      <c r="I824" s="147"/>
      <c r="J824" s="147"/>
      <c r="K824" s="147"/>
      <c r="L824" s="147"/>
      <c r="M824" s="147"/>
      <c r="N824" s="147"/>
      <c r="O824" s="147"/>
      <c r="P824" s="147"/>
      <c r="Q824" s="142"/>
      <c r="R824" s="142"/>
      <c r="S824" s="142"/>
      <c r="T824" s="142"/>
      <c r="U824" s="142"/>
      <c r="V824" s="142"/>
      <c r="W824" s="142"/>
      <c r="X824" s="142"/>
      <c r="Y824" s="142"/>
      <c r="Z824" s="142"/>
    </row>
    <row r="825">
      <c r="A825" s="142"/>
      <c r="B825" s="142"/>
      <c r="C825" s="143"/>
      <c r="D825" s="143"/>
      <c r="E825" s="144"/>
      <c r="F825" s="142"/>
      <c r="G825" s="147"/>
      <c r="H825" s="147"/>
      <c r="I825" s="147"/>
      <c r="J825" s="147"/>
      <c r="K825" s="147"/>
      <c r="L825" s="147"/>
      <c r="M825" s="147"/>
      <c r="N825" s="147"/>
      <c r="O825" s="147"/>
      <c r="P825" s="147"/>
      <c r="Q825" s="142"/>
      <c r="R825" s="142"/>
      <c r="S825" s="142"/>
      <c r="T825" s="142"/>
      <c r="U825" s="142"/>
      <c r="V825" s="142"/>
      <c r="W825" s="142"/>
      <c r="X825" s="142"/>
      <c r="Y825" s="142"/>
      <c r="Z825" s="142"/>
    </row>
    <row r="826">
      <c r="A826" s="142"/>
      <c r="B826" s="142"/>
      <c r="C826" s="143"/>
      <c r="D826" s="143"/>
      <c r="E826" s="144"/>
      <c r="F826" s="142"/>
      <c r="G826" s="147"/>
      <c r="H826" s="147"/>
      <c r="I826" s="147"/>
      <c r="J826" s="147"/>
      <c r="K826" s="147"/>
      <c r="L826" s="147"/>
      <c r="M826" s="147"/>
      <c r="N826" s="147"/>
      <c r="O826" s="147"/>
      <c r="P826" s="147"/>
      <c r="Q826" s="142"/>
      <c r="R826" s="142"/>
      <c r="S826" s="142"/>
      <c r="T826" s="142"/>
      <c r="U826" s="142"/>
      <c r="V826" s="142"/>
      <c r="W826" s="142"/>
      <c r="X826" s="142"/>
      <c r="Y826" s="142"/>
      <c r="Z826" s="142"/>
    </row>
    <row r="827">
      <c r="A827" s="142"/>
      <c r="B827" s="142"/>
      <c r="C827" s="143"/>
      <c r="D827" s="143"/>
      <c r="E827" s="144"/>
      <c r="F827" s="142"/>
      <c r="G827" s="147"/>
      <c r="H827" s="147"/>
      <c r="I827" s="147"/>
      <c r="J827" s="147"/>
      <c r="K827" s="147"/>
      <c r="L827" s="147"/>
      <c r="M827" s="147"/>
      <c r="N827" s="147"/>
      <c r="O827" s="147"/>
      <c r="P827" s="147"/>
      <c r="Q827" s="142"/>
      <c r="R827" s="142"/>
      <c r="S827" s="142"/>
      <c r="T827" s="142"/>
      <c r="U827" s="142"/>
      <c r="V827" s="142"/>
      <c r="W827" s="142"/>
      <c r="X827" s="142"/>
      <c r="Y827" s="142"/>
      <c r="Z827" s="142"/>
    </row>
    <row r="828">
      <c r="A828" s="142"/>
      <c r="B828" s="142"/>
      <c r="C828" s="143"/>
      <c r="D828" s="143"/>
      <c r="E828" s="144"/>
      <c r="F828" s="142"/>
      <c r="G828" s="147"/>
      <c r="H828" s="147"/>
      <c r="I828" s="147"/>
      <c r="J828" s="147"/>
      <c r="K828" s="147"/>
      <c r="L828" s="147"/>
      <c r="M828" s="147"/>
      <c r="N828" s="147"/>
      <c r="O828" s="147"/>
      <c r="P828" s="147"/>
      <c r="Q828" s="142"/>
      <c r="R828" s="142"/>
      <c r="S828" s="142"/>
      <c r="T828" s="142"/>
      <c r="U828" s="142"/>
      <c r="V828" s="142"/>
      <c r="W828" s="142"/>
      <c r="X828" s="142"/>
      <c r="Y828" s="142"/>
      <c r="Z828" s="142"/>
    </row>
    <row r="829">
      <c r="A829" s="142"/>
      <c r="B829" s="142"/>
      <c r="C829" s="143"/>
      <c r="D829" s="143"/>
      <c r="E829" s="144"/>
      <c r="F829" s="142"/>
      <c r="G829" s="147"/>
      <c r="H829" s="147"/>
      <c r="I829" s="147"/>
      <c r="J829" s="147"/>
      <c r="K829" s="147"/>
      <c r="L829" s="147"/>
      <c r="M829" s="147"/>
      <c r="N829" s="147"/>
      <c r="O829" s="147"/>
      <c r="P829" s="147"/>
      <c r="Q829" s="142"/>
      <c r="R829" s="142"/>
      <c r="S829" s="142"/>
      <c r="T829" s="142"/>
      <c r="U829" s="142"/>
      <c r="V829" s="142"/>
      <c r="W829" s="142"/>
      <c r="X829" s="142"/>
      <c r="Y829" s="142"/>
      <c r="Z829" s="142"/>
    </row>
    <row r="830">
      <c r="A830" s="142"/>
      <c r="B830" s="142"/>
      <c r="C830" s="143"/>
      <c r="D830" s="143"/>
      <c r="E830" s="144"/>
      <c r="F830" s="142"/>
      <c r="G830" s="147"/>
      <c r="H830" s="147"/>
      <c r="I830" s="147"/>
      <c r="J830" s="147"/>
      <c r="K830" s="147"/>
      <c r="L830" s="147"/>
      <c r="M830" s="147"/>
      <c r="N830" s="147"/>
      <c r="O830" s="147"/>
      <c r="P830" s="147"/>
      <c r="Q830" s="142"/>
      <c r="R830" s="142"/>
      <c r="S830" s="142"/>
      <c r="T830" s="142"/>
      <c r="U830" s="142"/>
      <c r="V830" s="142"/>
      <c r="W830" s="142"/>
      <c r="X830" s="142"/>
      <c r="Y830" s="142"/>
      <c r="Z830" s="142"/>
    </row>
    <row r="831">
      <c r="A831" s="142"/>
      <c r="B831" s="142"/>
      <c r="C831" s="143"/>
      <c r="D831" s="143"/>
      <c r="E831" s="144"/>
      <c r="F831" s="142"/>
      <c r="G831" s="147"/>
      <c r="H831" s="147"/>
      <c r="I831" s="147"/>
      <c r="J831" s="147"/>
      <c r="K831" s="147"/>
      <c r="L831" s="147"/>
      <c r="M831" s="147"/>
      <c r="N831" s="147"/>
      <c r="O831" s="147"/>
      <c r="P831" s="147"/>
      <c r="Q831" s="142"/>
      <c r="R831" s="142"/>
      <c r="S831" s="142"/>
      <c r="T831" s="142"/>
      <c r="U831" s="142"/>
      <c r="V831" s="142"/>
      <c r="W831" s="142"/>
      <c r="X831" s="142"/>
      <c r="Y831" s="142"/>
      <c r="Z831" s="142"/>
    </row>
    <row r="832">
      <c r="A832" s="142"/>
      <c r="B832" s="142"/>
      <c r="C832" s="143"/>
      <c r="D832" s="143"/>
      <c r="E832" s="144"/>
      <c r="F832" s="142"/>
      <c r="G832" s="147"/>
      <c r="H832" s="147"/>
      <c r="I832" s="147"/>
      <c r="J832" s="147"/>
      <c r="K832" s="147"/>
      <c r="L832" s="147"/>
      <c r="M832" s="147"/>
      <c r="N832" s="147"/>
      <c r="O832" s="147"/>
      <c r="P832" s="147"/>
      <c r="Q832" s="142"/>
      <c r="R832" s="142"/>
      <c r="S832" s="142"/>
      <c r="T832" s="142"/>
      <c r="U832" s="142"/>
      <c r="V832" s="142"/>
      <c r="W832" s="142"/>
      <c r="X832" s="142"/>
      <c r="Y832" s="142"/>
      <c r="Z832" s="142"/>
    </row>
    <row r="833">
      <c r="A833" s="142"/>
      <c r="B833" s="142"/>
      <c r="C833" s="143"/>
      <c r="D833" s="143"/>
      <c r="E833" s="144"/>
      <c r="F833" s="142"/>
      <c r="G833" s="147"/>
      <c r="H833" s="147"/>
      <c r="I833" s="147"/>
      <c r="J833" s="147"/>
      <c r="K833" s="147"/>
      <c r="L833" s="147"/>
      <c r="M833" s="147"/>
      <c r="N833" s="147"/>
      <c r="O833" s="147"/>
      <c r="P833" s="147"/>
      <c r="Q833" s="142"/>
      <c r="R833" s="142"/>
      <c r="S833" s="142"/>
      <c r="T833" s="142"/>
      <c r="U833" s="142"/>
      <c r="V833" s="142"/>
      <c r="W833" s="142"/>
      <c r="X833" s="142"/>
      <c r="Y833" s="142"/>
      <c r="Z833" s="142"/>
    </row>
    <row r="834">
      <c r="A834" s="142"/>
      <c r="B834" s="142"/>
      <c r="C834" s="143"/>
      <c r="D834" s="143"/>
      <c r="E834" s="144"/>
      <c r="F834" s="142"/>
      <c r="G834" s="147"/>
      <c r="H834" s="147"/>
      <c r="I834" s="147"/>
      <c r="J834" s="147"/>
      <c r="K834" s="147"/>
      <c r="L834" s="147"/>
      <c r="M834" s="147"/>
      <c r="N834" s="147"/>
      <c r="O834" s="147"/>
      <c r="P834" s="147"/>
      <c r="Q834" s="142"/>
      <c r="R834" s="142"/>
      <c r="S834" s="142"/>
      <c r="T834" s="142"/>
      <c r="U834" s="142"/>
      <c r="V834" s="142"/>
      <c r="W834" s="142"/>
      <c r="X834" s="142"/>
      <c r="Y834" s="142"/>
      <c r="Z834" s="142"/>
    </row>
    <row r="835">
      <c r="A835" s="142"/>
      <c r="B835" s="142"/>
      <c r="C835" s="143"/>
      <c r="D835" s="143"/>
      <c r="E835" s="144"/>
      <c r="F835" s="142"/>
      <c r="G835" s="147"/>
      <c r="H835" s="147"/>
      <c r="I835" s="147"/>
      <c r="J835" s="147"/>
      <c r="K835" s="147"/>
      <c r="L835" s="147"/>
      <c r="M835" s="147"/>
      <c r="N835" s="147"/>
      <c r="O835" s="147"/>
      <c r="P835" s="147"/>
      <c r="Q835" s="142"/>
      <c r="R835" s="142"/>
      <c r="S835" s="142"/>
      <c r="T835" s="142"/>
      <c r="U835" s="142"/>
      <c r="V835" s="142"/>
      <c r="W835" s="142"/>
      <c r="X835" s="142"/>
      <c r="Y835" s="142"/>
      <c r="Z835" s="142"/>
    </row>
    <row r="836">
      <c r="A836" s="142"/>
      <c r="B836" s="142"/>
      <c r="C836" s="143"/>
      <c r="D836" s="143"/>
      <c r="E836" s="144"/>
      <c r="F836" s="142"/>
      <c r="G836" s="147"/>
      <c r="H836" s="147"/>
      <c r="I836" s="147"/>
      <c r="J836" s="147"/>
      <c r="K836" s="147"/>
      <c r="L836" s="147"/>
      <c r="M836" s="147"/>
      <c r="N836" s="147"/>
      <c r="O836" s="147"/>
      <c r="P836" s="147"/>
      <c r="Q836" s="142"/>
      <c r="R836" s="142"/>
      <c r="S836" s="142"/>
      <c r="T836" s="142"/>
      <c r="U836" s="142"/>
      <c r="V836" s="142"/>
      <c r="W836" s="142"/>
      <c r="X836" s="142"/>
      <c r="Y836" s="142"/>
      <c r="Z836" s="142"/>
    </row>
    <row r="837">
      <c r="A837" s="142"/>
      <c r="B837" s="142"/>
      <c r="C837" s="143"/>
      <c r="D837" s="143"/>
      <c r="E837" s="144"/>
      <c r="F837" s="142"/>
      <c r="G837" s="147"/>
      <c r="H837" s="147"/>
      <c r="I837" s="147"/>
      <c r="J837" s="147"/>
      <c r="K837" s="147"/>
      <c r="L837" s="147"/>
      <c r="M837" s="147"/>
      <c r="N837" s="147"/>
      <c r="O837" s="147"/>
      <c r="P837" s="147"/>
      <c r="Q837" s="142"/>
      <c r="R837" s="142"/>
      <c r="S837" s="142"/>
      <c r="T837" s="142"/>
      <c r="U837" s="142"/>
      <c r="V837" s="142"/>
      <c r="W837" s="142"/>
      <c r="X837" s="142"/>
      <c r="Y837" s="142"/>
      <c r="Z837" s="142"/>
    </row>
    <row r="838">
      <c r="A838" s="142"/>
      <c r="B838" s="142"/>
      <c r="C838" s="143"/>
      <c r="D838" s="143"/>
      <c r="E838" s="144"/>
      <c r="F838" s="142"/>
      <c r="G838" s="147"/>
      <c r="H838" s="147"/>
      <c r="I838" s="147"/>
      <c r="J838" s="147"/>
      <c r="K838" s="147"/>
      <c r="L838" s="147"/>
      <c r="M838" s="147"/>
      <c r="N838" s="147"/>
      <c r="O838" s="147"/>
      <c r="P838" s="147"/>
      <c r="Q838" s="142"/>
      <c r="R838" s="142"/>
      <c r="S838" s="142"/>
      <c r="T838" s="142"/>
      <c r="U838" s="142"/>
      <c r="V838" s="142"/>
      <c r="W838" s="142"/>
      <c r="X838" s="142"/>
      <c r="Y838" s="142"/>
      <c r="Z838" s="142"/>
    </row>
    <row r="839">
      <c r="A839" s="142"/>
      <c r="B839" s="142"/>
      <c r="C839" s="143"/>
      <c r="D839" s="143"/>
      <c r="E839" s="144"/>
      <c r="F839" s="142"/>
      <c r="G839" s="147"/>
      <c r="H839" s="147"/>
      <c r="I839" s="147"/>
      <c r="J839" s="147"/>
      <c r="K839" s="147"/>
      <c r="L839" s="147"/>
      <c r="M839" s="147"/>
      <c r="N839" s="147"/>
      <c r="O839" s="147"/>
      <c r="P839" s="147"/>
      <c r="Q839" s="142"/>
      <c r="R839" s="142"/>
      <c r="S839" s="142"/>
      <c r="T839" s="142"/>
      <c r="U839" s="142"/>
      <c r="V839" s="142"/>
      <c r="W839" s="142"/>
      <c r="X839" s="142"/>
      <c r="Y839" s="142"/>
      <c r="Z839" s="142"/>
    </row>
    <row r="840">
      <c r="A840" s="142"/>
      <c r="B840" s="142"/>
      <c r="C840" s="143"/>
      <c r="D840" s="143"/>
      <c r="E840" s="144"/>
      <c r="F840" s="142"/>
      <c r="G840" s="147"/>
      <c r="H840" s="147"/>
      <c r="I840" s="147"/>
      <c r="J840" s="147"/>
      <c r="K840" s="147"/>
      <c r="L840" s="147"/>
      <c r="M840" s="147"/>
      <c r="N840" s="147"/>
      <c r="O840" s="147"/>
      <c r="P840" s="147"/>
      <c r="Q840" s="142"/>
      <c r="R840" s="142"/>
      <c r="S840" s="142"/>
      <c r="T840" s="142"/>
      <c r="U840" s="142"/>
      <c r="V840" s="142"/>
      <c r="W840" s="142"/>
      <c r="X840" s="142"/>
      <c r="Y840" s="142"/>
      <c r="Z840" s="142"/>
    </row>
    <row r="841">
      <c r="A841" s="142"/>
      <c r="B841" s="142"/>
      <c r="C841" s="143"/>
      <c r="D841" s="143"/>
      <c r="E841" s="144"/>
      <c r="F841" s="142"/>
      <c r="G841" s="147"/>
      <c r="H841" s="147"/>
      <c r="I841" s="147"/>
      <c r="J841" s="147"/>
      <c r="K841" s="147"/>
      <c r="L841" s="147"/>
      <c r="M841" s="147"/>
      <c r="N841" s="147"/>
      <c r="O841" s="147"/>
      <c r="P841" s="147"/>
      <c r="Q841" s="142"/>
      <c r="R841" s="142"/>
      <c r="S841" s="142"/>
      <c r="T841" s="142"/>
      <c r="U841" s="142"/>
      <c r="V841" s="142"/>
      <c r="W841" s="142"/>
      <c r="X841" s="142"/>
      <c r="Y841" s="142"/>
      <c r="Z841" s="142"/>
    </row>
    <row r="842">
      <c r="A842" s="142"/>
      <c r="B842" s="142"/>
      <c r="C842" s="143"/>
      <c r="D842" s="143"/>
      <c r="E842" s="144"/>
      <c r="F842" s="142"/>
      <c r="G842" s="147"/>
      <c r="H842" s="147"/>
      <c r="I842" s="147"/>
      <c r="J842" s="147"/>
      <c r="K842" s="147"/>
      <c r="L842" s="147"/>
      <c r="M842" s="147"/>
      <c r="N842" s="147"/>
      <c r="O842" s="147"/>
      <c r="P842" s="147"/>
      <c r="Q842" s="142"/>
      <c r="R842" s="142"/>
      <c r="S842" s="142"/>
      <c r="T842" s="142"/>
      <c r="U842" s="142"/>
      <c r="V842" s="142"/>
      <c r="W842" s="142"/>
      <c r="X842" s="142"/>
      <c r="Y842" s="142"/>
      <c r="Z842" s="142"/>
    </row>
    <row r="843">
      <c r="A843" s="142"/>
      <c r="B843" s="142"/>
      <c r="C843" s="143"/>
      <c r="D843" s="143"/>
      <c r="E843" s="144"/>
      <c r="F843" s="142"/>
      <c r="G843" s="147"/>
      <c r="H843" s="147"/>
      <c r="I843" s="147"/>
      <c r="J843" s="147"/>
      <c r="K843" s="147"/>
      <c r="L843" s="147"/>
      <c r="M843" s="147"/>
      <c r="N843" s="147"/>
      <c r="O843" s="147"/>
      <c r="P843" s="147"/>
      <c r="Q843" s="142"/>
      <c r="R843" s="142"/>
      <c r="S843" s="142"/>
      <c r="T843" s="142"/>
      <c r="U843" s="142"/>
      <c r="V843" s="142"/>
      <c r="W843" s="142"/>
      <c r="X843" s="142"/>
      <c r="Y843" s="142"/>
      <c r="Z843" s="142"/>
    </row>
    <row r="844">
      <c r="A844" s="142"/>
      <c r="B844" s="142"/>
      <c r="C844" s="143"/>
      <c r="D844" s="143"/>
      <c r="E844" s="144"/>
      <c r="F844" s="142"/>
      <c r="G844" s="147"/>
      <c r="H844" s="147"/>
      <c r="I844" s="147"/>
      <c r="J844" s="147"/>
      <c r="K844" s="147"/>
      <c r="L844" s="147"/>
      <c r="M844" s="147"/>
      <c r="N844" s="147"/>
      <c r="O844" s="147"/>
      <c r="P844" s="147"/>
      <c r="Q844" s="142"/>
      <c r="R844" s="142"/>
      <c r="S844" s="142"/>
      <c r="T844" s="142"/>
      <c r="U844" s="142"/>
      <c r="V844" s="142"/>
      <c r="W844" s="142"/>
      <c r="X844" s="142"/>
      <c r="Y844" s="142"/>
      <c r="Z844" s="142"/>
    </row>
    <row r="845">
      <c r="A845" s="142"/>
      <c r="B845" s="142"/>
      <c r="C845" s="143"/>
      <c r="D845" s="143"/>
      <c r="E845" s="144"/>
      <c r="F845" s="142"/>
      <c r="G845" s="147"/>
      <c r="H845" s="147"/>
      <c r="I845" s="147"/>
      <c r="J845" s="147"/>
      <c r="K845" s="147"/>
      <c r="L845" s="147"/>
      <c r="M845" s="147"/>
      <c r="N845" s="147"/>
      <c r="O845" s="147"/>
      <c r="P845" s="147"/>
      <c r="Q845" s="142"/>
      <c r="R845" s="142"/>
      <c r="S845" s="142"/>
      <c r="T845" s="142"/>
      <c r="U845" s="142"/>
      <c r="V845" s="142"/>
      <c r="W845" s="142"/>
      <c r="X845" s="142"/>
      <c r="Y845" s="142"/>
      <c r="Z845" s="142"/>
    </row>
    <row r="846">
      <c r="A846" s="142"/>
      <c r="B846" s="142"/>
      <c r="C846" s="143"/>
      <c r="D846" s="143"/>
      <c r="E846" s="144"/>
      <c r="F846" s="142"/>
      <c r="G846" s="147"/>
      <c r="H846" s="147"/>
      <c r="I846" s="147"/>
      <c r="J846" s="147"/>
      <c r="K846" s="147"/>
      <c r="L846" s="147"/>
      <c r="M846" s="147"/>
      <c r="N846" s="147"/>
      <c r="O846" s="147"/>
      <c r="P846" s="147"/>
      <c r="Q846" s="142"/>
      <c r="R846" s="142"/>
      <c r="S846" s="142"/>
      <c r="T846" s="142"/>
      <c r="U846" s="142"/>
      <c r="V846" s="142"/>
      <c r="W846" s="142"/>
      <c r="X846" s="142"/>
      <c r="Y846" s="142"/>
      <c r="Z846" s="142"/>
    </row>
    <row r="847">
      <c r="A847" s="142"/>
      <c r="B847" s="142"/>
      <c r="C847" s="143"/>
      <c r="D847" s="143"/>
      <c r="E847" s="144"/>
      <c r="F847" s="142"/>
      <c r="G847" s="147"/>
      <c r="H847" s="147"/>
      <c r="I847" s="147"/>
      <c r="J847" s="147"/>
      <c r="K847" s="147"/>
      <c r="L847" s="147"/>
      <c r="M847" s="147"/>
      <c r="N847" s="147"/>
      <c r="O847" s="147"/>
      <c r="P847" s="147"/>
      <c r="Q847" s="142"/>
      <c r="R847" s="142"/>
      <c r="S847" s="142"/>
      <c r="T847" s="142"/>
      <c r="U847" s="142"/>
      <c r="V847" s="142"/>
      <c r="W847" s="142"/>
      <c r="X847" s="142"/>
      <c r="Y847" s="142"/>
      <c r="Z847" s="142"/>
    </row>
    <row r="848">
      <c r="A848" s="142"/>
      <c r="B848" s="142"/>
      <c r="C848" s="143"/>
      <c r="D848" s="143"/>
      <c r="E848" s="144"/>
      <c r="F848" s="142"/>
      <c r="G848" s="147"/>
      <c r="H848" s="147"/>
      <c r="I848" s="147"/>
      <c r="J848" s="147"/>
      <c r="K848" s="147"/>
      <c r="L848" s="147"/>
      <c r="M848" s="147"/>
      <c r="N848" s="147"/>
      <c r="O848" s="147"/>
      <c r="P848" s="147"/>
      <c r="Q848" s="142"/>
      <c r="R848" s="142"/>
      <c r="S848" s="142"/>
      <c r="T848" s="142"/>
      <c r="U848" s="142"/>
      <c r="V848" s="142"/>
      <c r="W848" s="142"/>
      <c r="X848" s="142"/>
      <c r="Y848" s="142"/>
      <c r="Z848" s="142"/>
    </row>
    <row r="849">
      <c r="A849" s="142"/>
      <c r="B849" s="142"/>
      <c r="C849" s="143"/>
      <c r="D849" s="143"/>
      <c r="E849" s="144"/>
      <c r="F849" s="142"/>
      <c r="G849" s="147"/>
      <c r="H849" s="147"/>
      <c r="I849" s="147"/>
      <c r="J849" s="147"/>
      <c r="K849" s="147"/>
      <c r="L849" s="147"/>
      <c r="M849" s="147"/>
      <c r="N849" s="147"/>
      <c r="O849" s="147"/>
      <c r="P849" s="147"/>
      <c r="Q849" s="142"/>
      <c r="R849" s="142"/>
      <c r="S849" s="142"/>
      <c r="T849" s="142"/>
      <c r="U849" s="142"/>
      <c r="V849" s="142"/>
      <c r="W849" s="142"/>
      <c r="X849" s="142"/>
      <c r="Y849" s="142"/>
      <c r="Z849" s="142"/>
    </row>
    <row r="850">
      <c r="A850" s="142"/>
      <c r="B850" s="142"/>
      <c r="C850" s="143"/>
      <c r="D850" s="143"/>
      <c r="E850" s="144"/>
      <c r="F850" s="142"/>
      <c r="G850" s="147"/>
      <c r="H850" s="147"/>
      <c r="I850" s="147"/>
      <c r="J850" s="147"/>
      <c r="K850" s="147"/>
      <c r="L850" s="147"/>
      <c r="M850" s="147"/>
      <c r="N850" s="147"/>
      <c r="O850" s="147"/>
      <c r="P850" s="147"/>
      <c r="Q850" s="142"/>
      <c r="R850" s="142"/>
      <c r="S850" s="142"/>
      <c r="T850" s="142"/>
      <c r="U850" s="142"/>
      <c r="V850" s="142"/>
      <c r="W850" s="142"/>
      <c r="X850" s="142"/>
      <c r="Y850" s="142"/>
      <c r="Z850" s="142"/>
    </row>
    <row r="851">
      <c r="A851" s="142"/>
      <c r="B851" s="142"/>
      <c r="C851" s="143"/>
      <c r="D851" s="143"/>
      <c r="E851" s="144"/>
      <c r="F851" s="142"/>
      <c r="G851" s="147"/>
      <c r="H851" s="147"/>
      <c r="I851" s="147"/>
      <c r="J851" s="147"/>
      <c r="K851" s="147"/>
      <c r="L851" s="147"/>
      <c r="M851" s="147"/>
      <c r="N851" s="147"/>
      <c r="O851" s="147"/>
      <c r="P851" s="147"/>
      <c r="Q851" s="142"/>
      <c r="R851" s="142"/>
      <c r="S851" s="142"/>
      <c r="T851" s="142"/>
      <c r="U851" s="142"/>
      <c r="V851" s="142"/>
      <c r="W851" s="142"/>
      <c r="X851" s="142"/>
      <c r="Y851" s="142"/>
      <c r="Z851" s="142"/>
    </row>
    <row r="852">
      <c r="A852" s="142"/>
      <c r="B852" s="142"/>
      <c r="C852" s="143"/>
      <c r="D852" s="143"/>
      <c r="E852" s="144"/>
      <c r="F852" s="142"/>
      <c r="G852" s="147"/>
      <c r="H852" s="147"/>
      <c r="I852" s="147"/>
      <c r="J852" s="147"/>
      <c r="K852" s="147"/>
      <c r="L852" s="147"/>
      <c r="M852" s="147"/>
      <c r="N852" s="147"/>
      <c r="O852" s="147"/>
      <c r="P852" s="147"/>
      <c r="Q852" s="142"/>
      <c r="R852" s="142"/>
      <c r="S852" s="142"/>
      <c r="T852" s="142"/>
      <c r="U852" s="142"/>
      <c r="V852" s="142"/>
      <c r="W852" s="142"/>
      <c r="X852" s="142"/>
      <c r="Y852" s="142"/>
      <c r="Z852" s="142"/>
    </row>
    <row r="853">
      <c r="A853" s="142"/>
      <c r="B853" s="142"/>
      <c r="C853" s="143"/>
      <c r="D853" s="143"/>
      <c r="E853" s="144"/>
      <c r="F853" s="142"/>
      <c r="G853" s="147"/>
      <c r="H853" s="147"/>
      <c r="I853" s="147"/>
      <c r="J853" s="147"/>
      <c r="K853" s="147"/>
      <c r="L853" s="147"/>
      <c r="M853" s="147"/>
      <c r="N853" s="147"/>
      <c r="O853" s="147"/>
      <c r="P853" s="147"/>
      <c r="Q853" s="142"/>
      <c r="R853" s="142"/>
      <c r="S853" s="142"/>
      <c r="T853" s="142"/>
      <c r="U853" s="142"/>
      <c r="V853" s="142"/>
      <c r="W853" s="142"/>
      <c r="X853" s="142"/>
      <c r="Y853" s="142"/>
      <c r="Z853" s="142"/>
    </row>
    <row r="854">
      <c r="A854" s="142"/>
      <c r="B854" s="142"/>
      <c r="C854" s="143"/>
      <c r="D854" s="143"/>
      <c r="E854" s="144"/>
      <c r="F854" s="142"/>
      <c r="G854" s="147"/>
      <c r="H854" s="147"/>
      <c r="I854" s="147"/>
      <c r="J854" s="147"/>
      <c r="K854" s="147"/>
      <c r="L854" s="147"/>
      <c r="M854" s="147"/>
      <c r="N854" s="147"/>
      <c r="O854" s="147"/>
      <c r="P854" s="147"/>
      <c r="Q854" s="142"/>
      <c r="R854" s="142"/>
      <c r="S854" s="142"/>
      <c r="T854" s="142"/>
      <c r="U854" s="142"/>
      <c r="V854" s="142"/>
      <c r="W854" s="142"/>
      <c r="X854" s="142"/>
      <c r="Y854" s="142"/>
      <c r="Z854" s="142"/>
    </row>
    <row r="855">
      <c r="A855" s="142"/>
      <c r="B855" s="142"/>
      <c r="C855" s="143"/>
      <c r="D855" s="143"/>
      <c r="E855" s="144"/>
      <c r="F855" s="142"/>
      <c r="G855" s="147"/>
      <c r="H855" s="147"/>
      <c r="I855" s="147"/>
      <c r="J855" s="147"/>
      <c r="K855" s="147"/>
      <c r="L855" s="147"/>
      <c r="M855" s="147"/>
      <c r="N855" s="147"/>
      <c r="O855" s="147"/>
      <c r="P855" s="147"/>
      <c r="Q855" s="142"/>
      <c r="R855" s="142"/>
      <c r="S855" s="142"/>
      <c r="T855" s="142"/>
      <c r="U855" s="142"/>
      <c r="V855" s="142"/>
      <c r="W855" s="142"/>
      <c r="X855" s="142"/>
      <c r="Y855" s="142"/>
      <c r="Z855" s="142"/>
    </row>
    <row r="856">
      <c r="A856" s="142"/>
      <c r="B856" s="142"/>
      <c r="C856" s="143"/>
      <c r="D856" s="143"/>
      <c r="E856" s="144"/>
      <c r="F856" s="142"/>
      <c r="G856" s="147"/>
      <c r="H856" s="147"/>
      <c r="I856" s="147"/>
      <c r="J856" s="147"/>
      <c r="K856" s="147"/>
      <c r="L856" s="147"/>
      <c r="M856" s="147"/>
      <c r="N856" s="147"/>
      <c r="O856" s="147"/>
      <c r="P856" s="147"/>
      <c r="Q856" s="142"/>
      <c r="R856" s="142"/>
      <c r="S856" s="142"/>
      <c r="T856" s="142"/>
      <c r="U856" s="142"/>
      <c r="V856" s="142"/>
      <c r="W856" s="142"/>
      <c r="X856" s="142"/>
      <c r="Y856" s="142"/>
      <c r="Z856" s="142"/>
    </row>
    <row r="857">
      <c r="A857" s="142"/>
      <c r="B857" s="142"/>
      <c r="C857" s="143"/>
      <c r="D857" s="143"/>
      <c r="E857" s="144"/>
      <c r="F857" s="142"/>
      <c r="G857" s="147"/>
      <c r="H857" s="147"/>
      <c r="I857" s="147"/>
      <c r="J857" s="147"/>
      <c r="K857" s="147"/>
      <c r="L857" s="147"/>
      <c r="M857" s="147"/>
      <c r="N857" s="147"/>
      <c r="O857" s="147"/>
      <c r="P857" s="147"/>
      <c r="Q857" s="142"/>
      <c r="R857" s="142"/>
      <c r="S857" s="142"/>
      <c r="T857" s="142"/>
      <c r="U857" s="142"/>
      <c r="V857" s="142"/>
      <c r="W857" s="142"/>
      <c r="X857" s="142"/>
      <c r="Y857" s="142"/>
      <c r="Z857" s="142"/>
    </row>
    <row r="858">
      <c r="A858" s="142"/>
      <c r="B858" s="142"/>
      <c r="C858" s="143"/>
      <c r="D858" s="143"/>
      <c r="E858" s="144"/>
      <c r="F858" s="142"/>
      <c r="G858" s="147"/>
      <c r="H858" s="147"/>
      <c r="I858" s="147"/>
      <c r="J858" s="147"/>
      <c r="K858" s="147"/>
      <c r="L858" s="147"/>
      <c r="M858" s="147"/>
      <c r="N858" s="147"/>
      <c r="O858" s="147"/>
      <c r="P858" s="147"/>
      <c r="Q858" s="142"/>
      <c r="R858" s="142"/>
      <c r="S858" s="142"/>
      <c r="T858" s="142"/>
      <c r="U858" s="142"/>
      <c r="V858" s="142"/>
      <c r="W858" s="142"/>
      <c r="X858" s="142"/>
      <c r="Y858" s="142"/>
      <c r="Z858" s="142"/>
    </row>
    <row r="859">
      <c r="A859" s="142"/>
      <c r="B859" s="142"/>
      <c r="C859" s="143"/>
      <c r="D859" s="143"/>
      <c r="E859" s="144"/>
      <c r="F859" s="142"/>
      <c r="G859" s="147"/>
      <c r="H859" s="147"/>
      <c r="I859" s="147"/>
      <c r="J859" s="147"/>
      <c r="K859" s="147"/>
      <c r="L859" s="147"/>
      <c r="M859" s="147"/>
      <c r="N859" s="147"/>
      <c r="O859" s="147"/>
      <c r="P859" s="147"/>
      <c r="Q859" s="142"/>
      <c r="R859" s="142"/>
      <c r="S859" s="142"/>
      <c r="T859" s="142"/>
      <c r="U859" s="142"/>
      <c r="V859" s="142"/>
      <c r="W859" s="142"/>
      <c r="X859" s="142"/>
      <c r="Y859" s="142"/>
      <c r="Z859" s="142"/>
    </row>
    <row r="860">
      <c r="A860" s="142"/>
      <c r="B860" s="142"/>
      <c r="C860" s="143"/>
      <c r="D860" s="143"/>
      <c r="E860" s="144"/>
      <c r="F860" s="142"/>
      <c r="G860" s="147"/>
      <c r="H860" s="147"/>
      <c r="I860" s="147"/>
      <c r="J860" s="147"/>
      <c r="K860" s="147"/>
      <c r="L860" s="147"/>
      <c r="M860" s="147"/>
      <c r="N860" s="147"/>
      <c r="O860" s="147"/>
      <c r="P860" s="147"/>
      <c r="Q860" s="142"/>
      <c r="R860" s="142"/>
      <c r="S860" s="142"/>
      <c r="T860" s="142"/>
      <c r="U860" s="142"/>
      <c r="V860" s="142"/>
      <c r="W860" s="142"/>
      <c r="X860" s="142"/>
      <c r="Y860" s="142"/>
      <c r="Z860" s="142"/>
    </row>
    <row r="861">
      <c r="A861" s="142"/>
      <c r="B861" s="142"/>
      <c r="C861" s="143"/>
      <c r="D861" s="143"/>
      <c r="E861" s="144"/>
      <c r="F861" s="142"/>
      <c r="G861" s="147"/>
      <c r="H861" s="147"/>
      <c r="I861" s="147"/>
      <c r="J861" s="147"/>
      <c r="K861" s="147"/>
      <c r="L861" s="147"/>
      <c r="M861" s="147"/>
      <c r="N861" s="147"/>
      <c r="O861" s="147"/>
      <c r="P861" s="147"/>
      <c r="Q861" s="142"/>
      <c r="R861" s="142"/>
      <c r="S861" s="142"/>
      <c r="T861" s="142"/>
      <c r="U861" s="142"/>
      <c r="V861" s="142"/>
      <c r="W861" s="142"/>
      <c r="X861" s="142"/>
      <c r="Y861" s="142"/>
      <c r="Z861" s="142"/>
    </row>
    <row r="862">
      <c r="A862" s="142"/>
      <c r="B862" s="142"/>
      <c r="C862" s="143"/>
      <c r="D862" s="143"/>
      <c r="E862" s="144"/>
      <c r="F862" s="142"/>
      <c r="G862" s="147"/>
      <c r="H862" s="147"/>
      <c r="I862" s="147"/>
      <c r="J862" s="147"/>
      <c r="K862" s="147"/>
      <c r="L862" s="147"/>
      <c r="M862" s="147"/>
      <c r="N862" s="147"/>
      <c r="O862" s="147"/>
      <c r="P862" s="147"/>
      <c r="Q862" s="142"/>
      <c r="R862" s="142"/>
      <c r="S862" s="142"/>
      <c r="T862" s="142"/>
      <c r="U862" s="142"/>
      <c r="V862" s="142"/>
      <c r="W862" s="142"/>
      <c r="X862" s="142"/>
      <c r="Y862" s="142"/>
      <c r="Z862" s="142"/>
    </row>
    <row r="863">
      <c r="A863" s="142"/>
      <c r="B863" s="142"/>
      <c r="C863" s="143"/>
      <c r="D863" s="143"/>
      <c r="E863" s="144"/>
      <c r="F863" s="142"/>
      <c r="G863" s="147"/>
      <c r="H863" s="147"/>
      <c r="I863" s="147"/>
      <c r="J863" s="147"/>
      <c r="K863" s="147"/>
      <c r="L863" s="147"/>
      <c r="M863" s="147"/>
      <c r="N863" s="147"/>
      <c r="O863" s="147"/>
      <c r="P863" s="147"/>
      <c r="Q863" s="142"/>
      <c r="R863" s="142"/>
      <c r="S863" s="142"/>
      <c r="T863" s="142"/>
      <c r="U863" s="142"/>
      <c r="V863" s="142"/>
      <c r="W863" s="142"/>
      <c r="X863" s="142"/>
      <c r="Y863" s="142"/>
      <c r="Z863" s="142"/>
    </row>
    <row r="864">
      <c r="A864" s="142"/>
      <c r="B864" s="142"/>
      <c r="C864" s="143"/>
      <c r="D864" s="143"/>
      <c r="E864" s="144"/>
      <c r="F864" s="142"/>
      <c r="G864" s="147"/>
      <c r="H864" s="147"/>
      <c r="I864" s="147"/>
      <c r="J864" s="147"/>
      <c r="K864" s="147"/>
      <c r="L864" s="147"/>
      <c r="M864" s="147"/>
      <c r="N864" s="147"/>
      <c r="O864" s="147"/>
      <c r="P864" s="147"/>
      <c r="Q864" s="142"/>
      <c r="R864" s="142"/>
      <c r="S864" s="142"/>
      <c r="T864" s="142"/>
      <c r="U864" s="142"/>
      <c r="V864" s="142"/>
      <c r="W864" s="142"/>
      <c r="X864" s="142"/>
      <c r="Y864" s="142"/>
      <c r="Z864" s="142"/>
    </row>
    <row r="865">
      <c r="A865" s="142"/>
      <c r="B865" s="142"/>
      <c r="C865" s="143"/>
      <c r="D865" s="143"/>
      <c r="E865" s="144"/>
      <c r="F865" s="142"/>
      <c r="G865" s="147"/>
      <c r="H865" s="147"/>
      <c r="I865" s="147"/>
      <c r="J865" s="147"/>
      <c r="K865" s="147"/>
      <c r="L865" s="147"/>
      <c r="M865" s="147"/>
      <c r="N865" s="147"/>
      <c r="O865" s="147"/>
      <c r="P865" s="147"/>
      <c r="Q865" s="142"/>
      <c r="R865" s="142"/>
      <c r="S865" s="142"/>
      <c r="T865" s="142"/>
      <c r="U865" s="142"/>
      <c r="V865" s="142"/>
      <c r="W865" s="142"/>
      <c r="X865" s="142"/>
      <c r="Y865" s="142"/>
      <c r="Z865" s="142"/>
    </row>
    <row r="866">
      <c r="A866" s="142"/>
      <c r="B866" s="142"/>
      <c r="C866" s="143"/>
      <c r="D866" s="143"/>
      <c r="E866" s="144"/>
      <c r="F866" s="142"/>
      <c r="G866" s="147"/>
      <c r="H866" s="147"/>
      <c r="I866" s="147"/>
      <c r="J866" s="147"/>
      <c r="K866" s="147"/>
      <c r="L866" s="147"/>
      <c r="M866" s="147"/>
      <c r="N866" s="147"/>
      <c r="O866" s="147"/>
      <c r="P866" s="147"/>
      <c r="Q866" s="142"/>
      <c r="R866" s="142"/>
      <c r="S866" s="142"/>
      <c r="T866" s="142"/>
      <c r="U866" s="142"/>
      <c r="V866" s="142"/>
      <c r="W866" s="142"/>
      <c r="X866" s="142"/>
      <c r="Y866" s="142"/>
      <c r="Z866" s="142"/>
    </row>
    <row r="867">
      <c r="A867" s="142"/>
      <c r="B867" s="142"/>
      <c r="C867" s="143"/>
      <c r="D867" s="143"/>
      <c r="E867" s="144"/>
      <c r="F867" s="142"/>
      <c r="G867" s="147"/>
      <c r="H867" s="147"/>
      <c r="I867" s="147"/>
      <c r="J867" s="147"/>
      <c r="K867" s="147"/>
      <c r="L867" s="147"/>
      <c r="M867" s="147"/>
      <c r="N867" s="147"/>
      <c r="O867" s="147"/>
      <c r="P867" s="147"/>
      <c r="Q867" s="142"/>
      <c r="R867" s="142"/>
      <c r="S867" s="142"/>
      <c r="T867" s="142"/>
      <c r="U867" s="142"/>
      <c r="V867" s="142"/>
      <c r="W867" s="142"/>
      <c r="X867" s="142"/>
      <c r="Y867" s="142"/>
      <c r="Z867" s="142"/>
    </row>
    <row r="868">
      <c r="A868" s="142"/>
      <c r="B868" s="142"/>
      <c r="C868" s="143"/>
      <c r="D868" s="143"/>
      <c r="E868" s="144"/>
      <c r="F868" s="142"/>
      <c r="G868" s="147"/>
      <c r="H868" s="147"/>
      <c r="I868" s="147"/>
      <c r="J868" s="147"/>
      <c r="K868" s="147"/>
      <c r="L868" s="147"/>
      <c r="M868" s="147"/>
      <c r="N868" s="147"/>
      <c r="O868" s="147"/>
      <c r="P868" s="147"/>
      <c r="Q868" s="142"/>
      <c r="R868" s="142"/>
      <c r="S868" s="142"/>
      <c r="T868" s="142"/>
      <c r="U868" s="142"/>
      <c r="V868" s="142"/>
      <c r="W868" s="142"/>
      <c r="X868" s="142"/>
      <c r="Y868" s="142"/>
      <c r="Z868" s="142"/>
    </row>
    <row r="869">
      <c r="A869" s="142"/>
      <c r="B869" s="142"/>
      <c r="C869" s="143"/>
      <c r="D869" s="143"/>
      <c r="E869" s="144"/>
      <c r="F869" s="142"/>
      <c r="G869" s="147"/>
      <c r="H869" s="147"/>
      <c r="I869" s="147"/>
      <c r="J869" s="147"/>
      <c r="K869" s="147"/>
      <c r="L869" s="147"/>
      <c r="M869" s="147"/>
      <c r="N869" s="147"/>
      <c r="O869" s="147"/>
      <c r="P869" s="147"/>
      <c r="Q869" s="142"/>
      <c r="R869" s="142"/>
      <c r="S869" s="142"/>
      <c r="T869" s="142"/>
      <c r="U869" s="142"/>
      <c r="V869" s="142"/>
      <c r="W869" s="142"/>
      <c r="X869" s="142"/>
      <c r="Y869" s="142"/>
      <c r="Z869" s="142"/>
    </row>
    <row r="870">
      <c r="A870" s="142"/>
      <c r="B870" s="142"/>
      <c r="C870" s="143"/>
      <c r="D870" s="143"/>
      <c r="E870" s="144"/>
      <c r="F870" s="142"/>
      <c r="G870" s="147"/>
      <c r="H870" s="147"/>
      <c r="I870" s="147"/>
      <c r="J870" s="147"/>
      <c r="K870" s="147"/>
      <c r="L870" s="147"/>
      <c r="M870" s="147"/>
      <c r="N870" s="147"/>
      <c r="O870" s="147"/>
      <c r="P870" s="147"/>
      <c r="Q870" s="142"/>
      <c r="R870" s="142"/>
      <c r="S870" s="142"/>
      <c r="T870" s="142"/>
      <c r="U870" s="142"/>
      <c r="V870" s="142"/>
      <c r="W870" s="142"/>
      <c r="X870" s="142"/>
      <c r="Y870" s="142"/>
      <c r="Z870" s="142"/>
    </row>
    <row r="871">
      <c r="A871" s="142"/>
      <c r="B871" s="142"/>
      <c r="C871" s="143"/>
      <c r="D871" s="143"/>
      <c r="E871" s="144"/>
      <c r="F871" s="142"/>
      <c r="G871" s="147"/>
      <c r="H871" s="147"/>
      <c r="I871" s="147"/>
      <c r="J871" s="147"/>
      <c r="K871" s="147"/>
      <c r="L871" s="147"/>
      <c r="M871" s="147"/>
      <c r="N871" s="147"/>
      <c r="O871" s="147"/>
      <c r="P871" s="147"/>
      <c r="Q871" s="142"/>
      <c r="R871" s="142"/>
      <c r="S871" s="142"/>
      <c r="T871" s="142"/>
      <c r="U871" s="142"/>
      <c r="V871" s="142"/>
      <c r="W871" s="142"/>
      <c r="X871" s="142"/>
      <c r="Y871" s="142"/>
      <c r="Z871" s="142"/>
    </row>
    <row r="872">
      <c r="A872" s="142"/>
      <c r="B872" s="142"/>
      <c r="C872" s="143"/>
      <c r="D872" s="143"/>
      <c r="E872" s="144"/>
      <c r="F872" s="142"/>
      <c r="G872" s="147"/>
      <c r="H872" s="147"/>
      <c r="I872" s="147"/>
      <c r="J872" s="147"/>
      <c r="K872" s="147"/>
      <c r="L872" s="147"/>
      <c r="M872" s="147"/>
      <c r="N872" s="147"/>
      <c r="O872" s="147"/>
      <c r="P872" s="147"/>
      <c r="Q872" s="142"/>
      <c r="R872" s="142"/>
      <c r="S872" s="142"/>
      <c r="T872" s="142"/>
      <c r="U872" s="142"/>
      <c r="V872" s="142"/>
      <c r="W872" s="142"/>
      <c r="X872" s="142"/>
      <c r="Y872" s="142"/>
      <c r="Z872" s="142"/>
    </row>
    <row r="873">
      <c r="A873" s="142"/>
      <c r="B873" s="142"/>
      <c r="C873" s="143"/>
      <c r="D873" s="143"/>
      <c r="E873" s="144"/>
      <c r="F873" s="142"/>
      <c r="G873" s="147"/>
      <c r="H873" s="147"/>
      <c r="I873" s="147"/>
      <c r="J873" s="147"/>
      <c r="K873" s="147"/>
      <c r="L873" s="147"/>
      <c r="M873" s="147"/>
      <c r="N873" s="147"/>
      <c r="O873" s="147"/>
      <c r="P873" s="147"/>
      <c r="Q873" s="142"/>
      <c r="R873" s="142"/>
      <c r="S873" s="142"/>
      <c r="T873" s="142"/>
      <c r="U873" s="142"/>
      <c r="V873" s="142"/>
      <c r="W873" s="142"/>
      <c r="X873" s="142"/>
      <c r="Y873" s="142"/>
      <c r="Z873" s="142"/>
    </row>
    <row r="874">
      <c r="A874" s="142"/>
      <c r="B874" s="142"/>
      <c r="C874" s="143"/>
      <c r="D874" s="143"/>
      <c r="E874" s="144"/>
      <c r="F874" s="142"/>
      <c r="G874" s="147"/>
      <c r="H874" s="147"/>
      <c r="I874" s="147"/>
      <c r="J874" s="147"/>
      <c r="K874" s="147"/>
      <c r="L874" s="147"/>
      <c r="M874" s="147"/>
      <c r="N874" s="147"/>
      <c r="O874" s="147"/>
      <c r="P874" s="147"/>
      <c r="Q874" s="142"/>
      <c r="R874" s="142"/>
      <c r="S874" s="142"/>
      <c r="T874" s="142"/>
      <c r="U874" s="142"/>
      <c r="V874" s="142"/>
      <c r="W874" s="142"/>
      <c r="X874" s="142"/>
      <c r="Y874" s="142"/>
      <c r="Z874" s="142"/>
    </row>
    <row r="875">
      <c r="A875" s="142"/>
      <c r="B875" s="142"/>
      <c r="C875" s="143"/>
      <c r="D875" s="143"/>
      <c r="E875" s="144"/>
      <c r="F875" s="142"/>
      <c r="G875" s="147"/>
      <c r="H875" s="147"/>
      <c r="I875" s="147"/>
      <c r="J875" s="147"/>
      <c r="K875" s="147"/>
      <c r="L875" s="147"/>
      <c r="M875" s="147"/>
      <c r="N875" s="147"/>
      <c r="O875" s="147"/>
      <c r="P875" s="147"/>
      <c r="Q875" s="142"/>
      <c r="R875" s="142"/>
      <c r="S875" s="142"/>
      <c r="T875" s="142"/>
      <c r="U875" s="142"/>
      <c r="V875" s="142"/>
      <c r="W875" s="142"/>
      <c r="X875" s="142"/>
      <c r="Y875" s="142"/>
      <c r="Z875" s="142"/>
    </row>
    <row r="876">
      <c r="A876" s="142"/>
      <c r="B876" s="142"/>
      <c r="C876" s="143"/>
      <c r="D876" s="143"/>
      <c r="E876" s="144"/>
      <c r="F876" s="142"/>
      <c r="G876" s="147"/>
      <c r="H876" s="147"/>
      <c r="I876" s="147"/>
      <c r="J876" s="147"/>
      <c r="K876" s="147"/>
      <c r="L876" s="147"/>
      <c r="M876" s="147"/>
      <c r="N876" s="147"/>
      <c r="O876" s="147"/>
      <c r="P876" s="147"/>
      <c r="Q876" s="142"/>
      <c r="R876" s="142"/>
      <c r="S876" s="142"/>
      <c r="T876" s="142"/>
      <c r="U876" s="142"/>
      <c r="V876" s="142"/>
      <c r="W876" s="142"/>
      <c r="X876" s="142"/>
      <c r="Y876" s="142"/>
      <c r="Z876" s="142"/>
    </row>
    <row r="877">
      <c r="A877" s="142"/>
      <c r="B877" s="142"/>
      <c r="C877" s="143"/>
      <c r="D877" s="143"/>
      <c r="E877" s="144"/>
      <c r="F877" s="142"/>
      <c r="G877" s="147"/>
      <c r="H877" s="147"/>
      <c r="I877" s="147"/>
      <c r="J877" s="147"/>
      <c r="K877" s="147"/>
      <c r="L877" s="147"/>
      <c r="M877" s="147"/>
      <c r="N877" s="147"/>
      <c r="O877" s="147"/>
      <c r="P877" s="147"/>
      <c r="Q877" s="142"/>
      <c r="R877" s="142"/>
      <c r="S877" s="142"/>
      <c r="T877" s="142"/>
      <c r="U877" s="142"/>
      <c r="V877" s="142"/>
      <c r="W877" s="142"/>
      <c r="X877" s="142"/>
      <c r="Y877" s="142"/>
      <c r="Z877" s="142"/>
    </row>
    <row r="878">
      <c r="A878" s="142"/>
      <c r="B878" s="142"/>
      <c r="C878" s="143"/>
      <c r="D878" s="143"/>
      <c r="E878" s="144"/>
      <c r="F878" s="142"/>
      <c r="G878" s="147"/>
      <c r="H878" s="147"/>
      <c r="I878" s="147"/>
      <c r="J878" s="147"/>
      <c r="K878" s="147"/>
      <c r="L878" s="147"/>
      <c r="M878" s="147"/>
      <c r="N878" s="147"/>
      <c r="O878" s="147"/>
      <c r="P878" s="147"/>
      <c r="Q878" s="142"/>
      <c r="R878" s="142"/>
      <c r="S878" s="142"/>
      <c r="T878" s="142"/>
      <c r="U878" s="142"/>
      <c r="V878" s="142"/>
      <c r="W878" s="142"/>
      <c r="X878" s="142"/>
      <c r="Y878" s="142"/>
      <c r="Z878" s="142"/>
    </row>
    <row r="879">
      <c r="A879" s="142"/>
      <c r="B879" s="142"/>
      <c r="C879" s="143"/>
      <c r="D879" s="143"/>
      <c r="E879" s="144"/>
      <c r="F879" s="142"/>
      <c r="G879" s="147"/>
      <c r="H879" s="147"/>
      <c r="I879" s="147"/>
      <c r="J879" s="147"/>
      <c r="K879" s="147"/>
      <c r="L879" s="147"/>
      <c r="M879" s="147"/>
      <c r="N879" s="147"/>
      <c r="O879" s="147"/>
      <c r="P879" s="147"/>
      <c r="Q879" s="142"/>
      <c r="R879" s="142"/>
      <c r="S879" s="142"/>
      <c r="T879" s="142"/>
      <c r="U879" s="142"/>
      <c r="V879" s="142"/>
      <c r="W879" s="142"/>
      <c r="X879" s="142"/>
      <c r="Y879" s="142"/>
      <c r="Z879" s="142"/>
    </row>
    <row r="880">
      <c r="A880" s="142"/>
      <c r="B880" s="142"/>
      <c r="C880" s="143"/>
      <c r="D880" s="143"/>
      <c r="E880" s="144"/>
      <c r="F880" s="142"/>
      <c r="G880" s="147"/>
      <c r="H880" s="147"/>
      <c r="I880" s="147"/>
      <c r="J880" s="147"/>
      <c r="K880" s="147"/>
      <c r="L880" s="147"/>
      <c r="M880" s="147"/>
      <c r="N880" s="147"/>
      <c r="O880" s="147"/>
      <c r="P880" s="147"/>
      <c r="Q880" s="142"/>
      <c r="R880" s="142"/>
      <c r="S880" s="142"/>
      <c r="T880" s="142"/>
      <c r="U880" s="142"/>
      <c r="V880" s="142"/>
      <c r="W880" s="142"/>
      <c r="X880" s="142"/>
      <c r="Y880" s="142"/>
      <c r="Z880" s="142"/>
    </row>
    <row r="881">
      <c r="A881" s="142"/>
      <c r="B881" s="142"/>
      <c r="C881" s="143"/>
      <c r="D881" s="143"/>
      <c r="E881" s="144"/>
      <c r="F881" s="142"/>
      <c r="G881" s="147"/>
      <c r="H881" s="147"/>
      <c r="I881" s="147"/>
      <c r="J881" s="147"/>
      <c r="K881" s="147"/>
      <c r="L881" s="147"/>
      <c r="M881" s="147"/>
      <c r="N881" s="147"/>
      <c r="O881" s="147"/>
      <c r="P881" s="147"/>
      <c r="Q881" s="142"/>
      <c r="R881" s="142"/>
      <c r="S881" s="142"/>
      <c r="T881" s="142"/>
      <c r="U881" s="142"/>
      <c r="V881" s="142"/>
      <c r="W881" s="142"/>
      <c r="X881" s="142"/>
      <c r="Y881" s="142"/>
      <c r="Z881" s="142"/>
    </row>
    <row r="882">
      <c r="A882" s="142"/>
      <c r="B882" s="142"/>
      <c r="C882" s="143"/>
      <c r="D882" s="143"/>
      <c r="E882" s="144"/>
      <c r="F882" s="142"/>
      <c r="G882" s="147"/>
      <c r="H882" s="147"/>
      <c r="I882" s="147"/>
      <c r="J882" s="147"/>
      <c r="K882" s="147"/>
      <c r="L882" s="147"/>
      <c r="M882" s="147"/>
      <c r="N882" s="147"/>
      <c r="O882" s="147"/>
      <c r="P882" s="147"/>
      <c r="Q882" s="142"/>
      <c r="R882" s="142"/>
      <c r="S882" s="142"/>
      <c r="T882" s="142"/>
      <c r="U882" s="142"/>
      <c r="V882" s="142"/>
      <c r="W882" s="142"/>
      <c r="X882" s="142"/>
      <c r="Y882" s="142"/>
      <c r="Z882" s="142"/>
    </row>
    <row r="883">
      <c r="A883" s="142"/>
      <c r="B883" s="142"/>
      <c r="C883" s="143"/>
      <c r="D883" s="143"/>
      <c r="E883" s="144"/>
      <c r="F883" s="142"/>
      <c r="G883" s="147"/>
      <c r="H883" s="147"/>
      <c r="I883" s="147"/>
      <c r="J883" s="147"/>
      <c r="K883" s="147"/>
      <c r="L883" s="147"/>
      <c r="M883" s="147"/>
      <c r="N883" s="147"/>
      <c r="O883" s="147"/>
      <c r="P883" s="147"/>
      <c r="Q883" s="142"/>
      <c r="R883" s="142"/>
      <c r="S883" s="142"/>
      <c r="T883" s="142"/>
      <c r="U883" s="142"/>
      <c r="V883" s="142"/>
      <c r="W883" s="142"/>
      <c r="X883" s="142"/>
      <c r="Y883" s="142"/>
      <c r="Z883" s="142"/>
    </row>
    <row r="884">
      <c r="A884" s="142"/>
      <c r="B884" s="142"/>
      <c r="C884" s="143"/>
      <c r="D884" s="143"/>
      <c r="E884" s="144"/>
      <c r="F884" s="142"/>
      <c r="G884" s="147"/>
      <c r="H884" s="147"/>
      <c r="I884" s="147"/>
      <c r="J884" s="147"/>
      <c r="K884" s="147"/>
      <c r="L884" s="147"/>
      <c r="M884" s="147"/>
      <c r="N884" s="147"/>
      <c r="O884" s="147"/>
      <c r="P884" s="147"/>
      <c r="Q884" s="142"/>
      <c r="R884" s="142"/>
      <c r="S884" s="142"/>
      <c r="T884" s="142"/>
      <c r="U884" s="142"/>
      <c r="V884" s="142"/>
      <c r="W884" s="142"/>
      <c r="X884" s="142"/>
      <c r="Y884" s="142"/>
      <c r="Z884" s="142"/>
    </row>
    <row r="885">
      <c r="A885" s="142"/>
      <c r="B885" s="142"/>
      <c r="C885" s="143"/>
      <c r="D885" s="143"/>
      <c r="E885" s="144"/>
      <c r="F885" s="142"/>
      <c r="G885" s="147"/>
      <c r="H885" s="147"/>
      <c r="I885" s="147"/>
      <c r="J885" s="147"/>
      <c r="K885" s="147"/>
      <c r="L885" s="147"/>
      <c r="M885" s="147"/>
      <c r="N885" s="147"/>
      <c r="O885" s="147"/>
      <c r="P885" s="147"/>
      <c r="Q885" s="142"/>
      <c r="R885" s="142"/>
      <c r="S885" s="142"/>
      <c r="T885" s="142"/>
      <c r="U885" s="142"/>
      <c r="V885" s="142"/>
      <c r="W885" s="142"/>
      <c r="X885" s="142"/>
      <c r="Y885" s="142"/>
      <c r="Z885" s="142"/>
    </row>
    <row r="886">
      <c r="A886" s="142"/>
      <c r="B886" s="142"/>
      <c r="C886" s="143"/>
      <c r="D886" s="143"/>
      <c r="E886" s="144"/>
      <c r="F886" s="142"/>
      <c r="G886" s="147"/>
      <c r="H886" s="147"/>
      <c r="I886" s="147"/>
      <c r="J886" s="147"/>
      <c r="K886" s="147"/>
      <c r="L886" s="147"/>
      <c r="M886" s="147"/>
      <c r="N886" s="147"/>
      <c r="O886" s="147"/>
      <c r="P886" s="147"/>
      <c r="Q886" s="142"/>
      <c r="R886" s="142"/>
      <c r="S886" s="142"/>
      <c r="T886" s="142"/>
      <c r="U886" s="142"/>
      <c r="V886" s="142"/>
      <c r="W886" s="142"/>
      <c r="X886" s="142"/>
      <c r="Y886" s="142"/>
      <c r="Z886" s="142"/>
    </row>
    <row r="887">
      <c r="A887" s="142"/>
      <c r="B887" s="142"/>
      <c r="C887" s="143"/>
      <c r="D887" s="143"/>
      <c r="E887" s="144"/>
      <c r="F887" s="142"/>
      <c r="G887" s="147"/>
      <c r="H887" s="147"/>
      <c r="I887" s="147"/>
      <c r="J887" s="147"/>
      <c r="K887" s="147"/>
      <c r="L887" s="147"/>
      <c r="M887" s="147"/>
      <c r="N887" s="147"/>
      <c r="O887" s="147"/>
      <c r="P887" s="147"/>
      <c r="Q887" s="142"/>
      <c r="R887" s="142"/>
      <c r="S887" s="142"/>
      <c r="T887" s="142"/>
      <c r="U887" s="142"/>
      <c r="V887" s="142"/>
      <c r="W887" s="142"/>
      <c r="X887" s="142"/>
      <c r="Y887" s="142"/>
      <c r="Z887" s="142"/>
    </row>
    <row r="888">
      <c r="A888" s="142"/>
      <c r="B888" s="142"/>
      <c r="C888" s="143"/>
      <c r="D888" s="143"/>
      <c r="E888" s="144"/>
      <c r="F888" s="142"/>
      <c r="G888" s="147"/>
      <c r="H888" s="147"/>
      <c r="I888" s="147"/>
      <c r="J888" s="147"/>
      <c r="K888" s="147"/>
      <c r="L888" s="147"/>
      <c r="M888" s="147"/>
      <c r="N888" s="147"/>
      <c r="O888" s="147"/>
      <c r="P888" s="147"/>
      <c r="Q888" s="142"/>
      <c r="R888" s="142"/>
      <c r="S888" s="142"/>
      <c r="T888" s="142"/>
      <c r="U888" s="142"/>
      <c r="V888" s="142"/>
      <c r="W888" s="142"/>
      <c r="X888" s="142"/>
      <c r="Y888" s="142"/>
      <c r="Z888" s="142"/>
    </row>
    <row r="889">
      <c r="A889" s="142"/>
      <c r="B889" s="142"/>
      <c r="C889" s="143"/>
      <c r="D889" s="143"/>
      <c r="E889" s="144"/>
      <c r="F889" s="142"/>
      <c r="G889" s="147"/>
      <c r="H889" s="147"/>
      <c r="I889" s="147"/>
      <c r="J889" s="147"/>
      <c r="K889" s="147"/>
      <c r="L889" s="147"/>
      <c r="M889" s="147"/>
      <c r="N889" s="147"/>
      <c r="O889" s="147"/>
      <c r="P889" s="147"/>
      <c r="Q889" s="142"/>
      <c r="R889" s="142"/>
      <c r="S889" s="142"/>
      <c r="T889" s="142"/>
      <c r="U889" s="142"/>
      <c r="V889" s="142"/>
      <c r="W889" s="142"/>
      <c r="X889" s="142"/>
      <c r="Y889" s="142"/>
      <c r="Z889" s="142"/>
    </row>
    <row r="890">
      <c r="A890" s="142"/>
      <c r="B890" s="142"/>
      <c r="C890" s="143"/>
      <c r="D890" s="143"/>
      <c r="E890" s="144"/>
      <c r="F890" s="142"/>
      <c r="G890" s="147"/>
      <c r="H890" s="147"/>
      <c r="I890" s="147"/>
      <c r="J890" s="147"/>
      <c r="K890" s="147"/>
      <c r="L890" s="147"/>
      <c r="M890" s="147"/>
      <c r="N890" s="147"/>
      <c r="O890" s="147"/>
      <c r="P890" s="147"/>
      <c r="Q890" s="142"/>
      <c r="R890" s="142"/>
      <c r="S890" s="142"/>
      <c r="T890" s="142"/>
      <c r="U890" s="142"/>
      <c r="V890" s="142"/>
      <c r="W890" s="142"/>
      <c r="X890" s="142"/>
      <c r="Y890" s="142"/>
      <c r="Z890" s="142"/>
    </row>
    <row r="891">
      <c r="A891" s="142"/>
      <c r="B891" s="142"/>
      <c r="C891" s="143"/>
      <c r="D891" s="143"/>
      <c r="E891" s="144"/>
      <c r="F891" s="142"/>
      <c r="G891" s="147"/>
      <c r="H891" s="147"/>
      <c r="I891" s="147"/>
      <c r="J891" s="147"/>
      <c r="K891" s="147"/>
      <c r="L891" s="147"/>
      <c r="M891" s="147"/>
      <c r="N891" s="147"/>
      <c r="O891" s="147"/>
      <c r="P891" s="147"/>
      <c r="Q891" s="142"/>
      <c r="R891" s="142"/>
      <c r="S891" s="142"/>
      <c r="T891" s="142"/>
      <c r="U891" s="142"/>
      <c r="V891" s="142"/>
      <c r="W891" s="142"/>
      <c r="X891" s="142"/>
      <c r="Y891" s="142"/>
      <c r="Z891" s="142"/>
    </row>
    <row r="892">
      <c r="A892" s="142"/>
      <c r="B892" s="142"/>
      <c r="C892" s="143"/>
      <c r="D892" s="143"/>
      <c r="E892" s="144"/>
      <c r="F892" s="142"/>
      <c r="G892" s="147"/>
      <c r="H892" s="147"/>
      <c r="I892" s="147"/>
      <c r="J892" s="147"/>
      <c r="K892" s="147"/>
      <c r="L892" s="147"/>
      <c r="M892" s="147"/>
      <c r="N892" s="147"/>
      <c r="O892" s="147"/>
      <c r="P892" s="147"/>
      <c r="Q892" s="142"/>
      <c r="R892" s="142"/>
      <c r="S892" s="142"/>
      <c r="T892" s="142"/>
      <c r="U892" s="142"/>
      <c r="V892" s="142"/>
      <c r="W892" s="142"/>
      <c r="X892" s="142"/>
      <c r="Y892" s="142"/>
      <c r="Z892" s="142"/>
    </row>
    <row r="893">
      <c r="A893" s="142"/>
      <c r="B893" s="142"/>
      <c r="C893" s="143"/>
      <c r="D893" s="143"/>
      <c r="E893" s="144"/>
      <c r="F893" s="142"/>
      <c r="G893" s="147"/>
      <c r="H893" s="147"/>
      <c r="I893" s="147"/>
      <c r="J893" s="147"/>
      <c r="K893" s="147"/>
      <c r="L893" s="147"/>
      <c r="M893" s="147"/>
      <c r="N893" s="147"/>
      <c r="O893" s="147"/>
      <c r="P893" s="147"/>
      <c r="Q893" s="142"/>
      <c r="R893" s="142"/>
      <c r="S893" s="142"/>
      <c r="T893" s="142"/>
      <c r="U893" s="142"/>
      <c r="V893" s="142"/>
      <c r="W893" s="142"/>
      <c r="X893" s="142"/>
      <c r="Y893" s="142"/>
      <c r="Z893" s="142"/>
    </row>
    <row r="894">
      <c r="A894" s="142"/>
      <c r="B894" s="142"/>
      <c r="C894" s="143"/>
      <c r="D894" s="143"/>
      <c r="E894" s="144"/>
      <c r="F894" s="142"/>
      <c r="G894" s="147"/>
      <c r="H894" s="147"/>
      <c r="I894" s="147"/>
      <c r="J894" s="147"/>
      <c r="K894" s="147"/>
      <c r="L894" s="147"/>
      <c r="M894" s="147"/>
      <c r="N894" s="147"/>
      <c r="O894" s="147"/>
      <c r="P894" s="147"/>
      <c r="Q894" s="142"/>
      <c r="R894" s="142"/>
      <c r="S894" s="142"/>
      <c r="T894" s="142"/>
      <c r="U894" s="142"/>
      <c r="V894" s="142"/>
      <c r="W894" s="142"/>
      <c r="X894" s="142"/>
      <c r="Y894" s="142"/>
      <c r="Z894" s="142"/>
    </row>
    <row r="895">
      <c r="A895" s="142"/>
      <c r="B895" s="142"/>
      <c r="C895" s="143"/>
      <c r="D895" s="143"/>
      <c r="E895" s="144"/>
      <c r="F895" s="142"/>
      <c r="G895" s="147"/>
      <c r="H895" s="147"/>
      <c r="I895" s="147"/>
      <c r="J895" s="147"/>
      <c r="K895" s="147"/>
      <c r="L895" s="147"/>
      <c r="M895" s="147"/>
      <c r="N895" s="147"/>
      <c r="O895" s="147"/>
      <c r="P895" s="147"/>
      <c r="Q895" s="142"/>
      <c r="R895" s="142"/>
      <c r="S895" s="142"/>
      <c r="T895" s="142"/>
      <c r="U895" s="142"/>
      <c r="V895" s="142"/>
      <c r="W895" s="142"/>
      <c r="X895" s="142"/>
      <c r="Y895" s="142"/>
      <c r="Z895" s="142"/>
    </row>
    <row r="896">
      <c r="A896" s="142"/>
      <c r="B896" s="142"/>
      <c r="C896" s="143"/>
      <c r="D896" s="143"/>
      <c r="E896" s="144"/>
      <c r="F896" s="142"/>
      <c r="G896" s="147"/>
      <c r="H896" s="147"/>
      <c r="I896" s="147"/>
      <c r="J896" s="147"/>
      <c r="K896" s="147"/>
      <c r="L896" s="147"/>
      <c r="M896" s="147"/>
      <c r="N896" s="147"/>
      <c r="O896" s="147"/>
      <c r="P896" s="147"/>
      <c r="Q896" s="142"/>
      <c r="R896" s="142"/>
      <c r="S896" s="142"/>
      <c r="T896" s="142"/>
      <c r="U896" s="142"/>
      <c r="V896" s="142"/>
      <c r="W896" s="142"/>
      <c r="X896" s="142"/>
      <c r="Y896" s="142"/>
      <c r="Z896" s="142"/>
    </row>
    <row r="897">
      <c r="A897" s="142"/>
      <c r="B897" s="142"/>
      <c r="C897" s="143"/>
      <c r="D897" s="143"/>
      <c r="E897" s="144"/>
      <c r="F897" s="142"/>
      <c r="G897" s="147"/>
      <c r="H897" s="147"/>
      <c r="I897" s="147"/>
      <c r="J897" s="147"/>
      <c r="K897" s="147"/>
      <c r="L897" s="147"/>
      <c r="M897" s="147"/>
      <c r="N897" s="147"/>
      <c r="O897" s="147"/>
      <c r="P897" s="147"/>
      <c r="Q897" s="142"/>
      <c r="R897" s="142"/>
      <c r="S897" s="142"/>
      <c r="T897" s="142"/>
      <c r="U897" s="142"/>
      <c r="V897" s="142"/>
      <c r="W897" s="142"/>
      <c r="X897" s="142"/>
      <c r="Y897" s="142"/>
      <c r="Z897" s="142"/>
    </row>
    <row r="898">
      <c r="A898" s="142"/>
      <c r="B898" s="142"/>
      <c r="C898" s="143"/>
      <c r="D898" s="143"/>
      <c r="E898" s="144"/>
      <c r="F898" s="142"/>
      <c r="G898" s="147"/>
      <c r="H898" s="147"/>
      <c r="I898" s="147"/>
      <c r="J898" s="147"/>
      <c r="K898" s="147"/>
      <c r="L898" s="147"/>
      <c r="M898" s="147"/>
      <c r="N898" s="147"/>
      <c r="O898" s="147"/>
      <c r="P898" s="147"/>
      <c r="Q898" s="142"/>
      <c r="R898" s="142"/>
      <c r="S898" s="142"/>
      <c r="T898" s="142"/>
      <c r="U898" s="142"/>
      <c r="V898" s="142"/>
      <c r="W898" s="142"/>
      <c r="X898" s="142"/>
      <c r="Y898" s="142"/>
      <c r="Z898" s="142"/>
    </row>
    <row r="899">
      <c r="A899" s="142"/>
      <c r="B899" s="142"/>
      <c r="C899" s="143"/>
      <c r="D899" s="143"/>
      <c r="E899" s="144"/>
      <c r="F899" s="142"/>
      <c r="G899" s="147"/>
      <c r="H899" s="147"/>
      <c r="I899" s="147"/>
      <c r="J899" s="147"/>
      <c r="K899" s="147"/>
      <c r="L899" s="147"/>
      <c r="M899" s="147"/>
      <c r="N899" s="147"/>
      <c r="O899" s="147"/>
      <c r="P899" s="147"/>
      <c r="Q899" s="142"/>
      <c r="R899" s="142"/>
      <c r="S899" s="142"/>
      <c r="T899" s="142"/>
      <c r="U899" s="142"/>
      <c r="V899" s="142"/>
      <c r="W899" s="142"/>
      <c r="X899" s="142"/>
      <c r="Y899" s="142"/>
      <c r="Z899" s="142"/>
    </row>
    <row r="900">
      <c r="A900" s="142"/>
      <c r="B900" s="142"/>
      <c r="C900" s="143"/>
      <c r="D900" s="143"/>
      <c r="E900" s="144"/>
      <c r="F900" s="142"/>
      <c r="G900" s="147"/>
      <c r="H900" s="147"/>
      <c r="I900" s="147"/>
      <c r="J900" s="147"/>
      <c r="K900" s="147"/>
      <c r="L900" s="147"/>
      <c r="M900" s="147"/>
      <c r="N900" s="147"/>
      <c r="O900" s="147"/>
      <c r="P900" s="147"/>
      <c r="Q900" s="142"/>
      <c r="R900" s="142"/>
      <c r="S900" s="142"/>
      <c r="T900" s="142"/>
      <c r="U900" s="142"/>
      <c r="V900" s="142"/>
      <c r="W900" s="142"/>
      <c r="X900" s="142"/>
      <c r="Y900" s="142"/>
      <c r="Z900" s="142"/>
    </row>
    <row r="901">
      <c r="A901" s="142"/>
      <c r="B901" s="142"/>
      <c r="C901" s="143"/>
      <c r="D901" s="143"/>
      <c r="E901" s="144"/>
      <c r="F901" s="142"/>
      <c r="G901" s="147"/>
      <c r="H901" s="147"/>
      <c r="I901" s="147"/>
      <c r="J901" s="147"/>
      <c r="K901" s="147"/>
      <c r="L901" s="147"/>
      <c r="M901" s="147"/>
      <c r="N901" s="147"/>
      <c r="O901" s="147"/>
      <c r="P901" s="147"/>
      <c r="Q901" s="142"/>
      <c r="R901" s="142"/>
      <c r="S901" s="142"/>
      <c r="T901" s="142"/>
      <c r="U901" s="142"/>
      <c r="V901" s="142"/>
      <c r="W901" s="142"/>
      <c r="X901" s="142"/>
      <c r="Y901" s="142"/>
      <c r="Z901" s="142"/>
    </row>
    <row r="902">
      <c r="A902" s="142"/>
      <c r="B902" s="142"/>
      <c r="C902" s="143"/>
      <c r="D902" s="143"/>
      <c r="E902" s="144"/>
      <c r="F902" s="142"/>
      <c r="G902" s="147"/>
      <c r="H902" s="147"/>
      <c r="I902" s="147"/>
      <c r="J902" s="147"/>
      <c r="K902" s="147"/>
      <c r="L902" s="147"/>
      <c r="M902" s="147"/>
      <c r="N902" s="147"/>
      <c r="O902" s="147"/>
      <c r="P902" s="147"/>
      <c r="Q902" s="142"/>
      <c r="R902" s="142"/>
      <c r="S902" s="142"/>
      <c r="T902" s="142"/>
      <c r="U902" s="142"/>
      <c r="V902" s="142"/>
      <c r="W902" s="142"/>
      <c r="X902" s="142"/>
      <c r="Y902" s="142"/>
      <c r="Z902" s="142"/>
    </row>
    <row r="903">
      <c r="A903" s="142"/>
      <c r="B903" s="142"/>
      <c r="C903" s="143"/>
      <c r="D903" s="143"/>
      <c r="E903" s="144"/>
      <c r="F903" s="142"/>
      <c r="G903" s="147"/>
      <c r="H903" s="147"/>
      <c r="I903" s="147"/>
      <c r="J903" s="147"/>
      <c r="K903" s="147"/>
      <c r="L903" s="147"/>
      <c r="M903" s="147"/>
      <c r="N903" s="147"/>
      <c r="O903" s="147"/>
      <c r="P903" s="147"/>
      <c r="Q903" s="142"/>
      <c r="R903" s="142"/>
      <c r="S903" s="142"/>
      <c r="T903" s="142"/>
      <c r="U903" s="142"/>
      <c r="V903" s="142"/>
      <c r="W903" s="142"/>
      <c r="X903" s="142"/>
      <c r="Y903" s="142"/>
      <c r="Z903" s="142"/>
    </row>
    <row r="904">
      <c r="A904" s="142"/>
      <c r="B904" s="142"/>
      <c r="C904" s="143"/>
      <c r="D904" s="143"/>
      <c r="E904" s="144"/>
      <c r="F904" s="142"/>
      <c r="G904" s="147"/>
      <c r="H904" s="147"/>
      <c r="I904" s="147"/>
      <c r="J904" s="147"/>
      <c r="K904" s="147"/>
      <c r="L904" s="147"/>
      <c r="M904" s="147"/>
      <c r="N904" s="147"/>
      <c r="O904" s="147"/>
      <c r="P904" s="147"/>
      <c r="Q904" s="142"/>
      <c r="R904" s="142"/>
      <c r="S904" s="142"/>
      <c r="T904" s="142"/>
      <c r="U904" s="142"/>
      <c r="V904" s="142"/>
      <c r="W904" s="142"/>
      <c r="X904" s="142"/>
      <c r="Y904" s="142"/>
      <c r="Z904" s="142"/>
    </row>
    <row r="905">
      <c r="A905" s="142"/>
      <c r="B905" s="142"/>
      <c r="C905" s="143"/>
      <c r="D905" s="143"/>
      <c r="E905" s="144"/>
      <c r="F905" s="142"/>
      <c r="G905" s="147"/>
      <c r="H905" s="147"/>
      <c r="I905" s="147"/>
      <c r="J905" s="147"/>
      <c r="K905" s="147"/>
      <c r="L905" s="147"/>
      <c r="M905" s="147"/>
      <c r="N905" s="147"/>
      <c r="O905" s="147"/>
      <c r="P905" s="147"/>
      <c r="Q905" s="142"/>
      <c r="R905" s="142"/>
      <c r="S905" s="142"/>
      <c r="T905" s="142"/>
      <c r="U905" s="142"/>
      <c r="V905" s="142"/>
      <c r="W905" s="142"/>
      <c r="X905" s="142"/>
      <c r="Y905" s="142"/>
      <c r="Z905" s="142"/>
    </row>
    <row r="906">
      <c r="A906" s="142"/>
      <c r="B906" s="142"/>
      <c r="C906" s="143"/>
      <c r="D906" s="143"/>
      <c r="E906" s="144"/>
      <c r="F906" s="142"/>
      <c r="G906" s="147"/>
      <c r="H906" s="147"/>
      <c r="I906" s="147"/>
      <c r="J906" s="147"/>
      <c r="K906" s="147"/>
      <c r="L906" s="147"/>
      <c r="M906" s="147"/>
      <c r="N906" s="147"/>
      <c r="O906" s="147"/>
      <c r="P906" s="147"/>
      <c r="Q906" s="142"/>
      <c r="R906" s="142"/>
      <c r="S906" s="142"/>
      <c r="T906" s="142"/>
      <c r="U906" s="142"/>
      <c r="V906" s="142"/>
      <c r="W906" s="142"/>
      <c r="X906" s="142"/>
      <c r="Y906" s="142"/>
      <c r="Z906" s="142"/>
    </row>
    <row r="907">
      <c r="A907" s="142"/>
      <c r="B907" s="142"/>
      <c r="C907" s="143"/>
      <c r="D907" s="143"/>
      <c r="E907" s="144"/>
      <c r="F907" s="142"/>
      <c r="G907" s="147"/>
      <c r="H907" s="147"/>
      <c r="I907" s="147"/>
      <c r="J907" s="147"/>
      <c r="K907" s="147"/>
      <c r="L907" s="147"/>
      <c r="M907" s="147"/>
      <c r="N907" s="147"/>
      <c r="O907" s="147"/>
      <c r="P907" s="147"/>
      <c r="Q907" s="142"/>
      <c r="R907" s="142"/>
      <c r="S907" s="142"/>
      <c r="T907" s="142"/>
      <c r="U907" s="142"/>
      <c r="V907" s="142"/>
      <c r="W907" s="142"/>
      <c r="X907" s="142"/>
      <c r="Y907" s="142"/>
      <c r="Z907" s="142"/>
    </row>
    <row r="908">
      <c r="A908" s="142"/>
      <c r="B908" s="142"/>
      <c r="C908" s="143"/>
      <c r="D908" s="143"/>
      <c r="E908" s="144"/>
      <c r="F908" s="142"/>
      <c r="G908" s="147"/>
      <c r="H908" s="147"/>
      <c r="I908" s="147"/>
      <c r="J908" s="147"/>
      <c r="K908" s="147"/>
      <c r="L908" s="147"/>
      <c r="M908" s="147"/>
      <c r="N908" s="147"/>
      <c r="O908" s="147"/>
      <c r="P908" s="147"/>
      <c r="Q908" s="142"/>
      <c r="R908" s="142"/>
      <c r="S908" s="142"/>
      <c r="T908" s="142"/>
      <c r="U908" s="142"/>
      <c r="V908" s="142"/>
      <c r="W908" s="142"/>
      <c r="X908" s="142"/>
      <c r="Y908" s="142"/>
      <c r="Z908" s="142"/>
    </row>
    <row r="909">
      <c r="A909" s="142"/>
      <c r="B909" s="142"/>
      <c r="C909" s="143"/>
      <c r="D909" s="143"/>
      <c r="E909" s="144"/>
      <c r="F909" s="142"/>
      <c r="G909" s="147"/>
      <c r="H909" s="147"/>
      <c r="I909" s="147"/>
      <c r="J909" s="147"/>
      <c r="K909" s="147"/>
      <c r="L909" s="147"/>
      <c r="M909" s="147"/>
      <c r="N909" s="147"/>
      <c r="O909" s="147"/>
      <c r="P909" s="147"/>
      <c r="Q909" s="142"/>
      <c r="R909" s="142"/>
      <c r="S909" s="142"/>
      <c r="T909" s="142"/>
      <c r="U909" s="142"/>
      <c r="V909" s="142"/>
      <c r="W909" s="142"/>
      <c r="X909" s="142"/>
      <c r="Y909" s="142"/>
      <c r="Z909" s="142"/>
    </row>
    <row r="910">
      <c r="A910" s="142"/>
      <c r="B910" s="142"/>
      <c r="C910" s="143"/>
      <c r="D910" s="143"/>
      <c r="E910" s="144"/>
      <c r="F910" s="142"/>
      <c r="G910" s="147"/>
      <c r="H910" s="147"/>
      <c r="I910" s="147"/>
      <c r="J910" s="147"/>
      <c r="K910" s="147"/>
      <c r="L910" s="147"/>
      <c r="M910" s="147"/>
      <c r="N910" s="147"/>
      <c r="O910" s="147"/>
      <c r="P910" s="147"/>
      <c r="Q910" s="142"/>
      <c r="R910" s="142"/>
      <c r="S910" s="142"/>
      <c r="T910" s="142"/>
      <c r="U910" s="142"/>
      <c r="V910" s="142"/>
      <c r="W910" s="142"/>
      <c r="X910" s="142"/>
      <c r="Y910" s="142"/>
      <c r="Z910" s="142"/>
    </row>
    <row r="911">
      <c r="A911" s="142"/>
      <c r="B911" s="142"/>
      <c r="C911" s="143"/>
      <c r="D911" s="143"/>
      <c r="E911" s="144"/>
      <c r="F911" s="142"/>
      <c r="G911" s="147"/>
      <c r="H911" s="147"/>
      <c r="I911" s="147"/>
      <c r="J911" s="147"/>
      <c r="K911" s="147"/>
      <c r="L911" s="147"/>
      <c r="M911" s="147"/>
      <c r="N911" s="147"/>
      <c r="O911" s="147"/>
      <c r="P911" s="147"/>
      <c r="Q911" s="142"/>
      <c r="R911" s="142"/>
      <c r="S911" s="142"/>
      <c r="T911" s="142"/>
      <c r="U911" s="142"/>
      <c r="V911" s="142"/>
      <c r="W911" s="142"/>
      <c r="X911" s="142"/>
      <c r="Y911" s="142"/>
      <c r="Z911" s="142"/>
    </row>
    <row r="912">
      <c r="A912" s="142"/>
      <c r="B912" s="142"/>
      <c r="C912" s="143"/>
      <c r="D912" s="143"/>
      <c r="E912" s="144"/>
      <c r="F912" s="142"/>
      <c r="G912" s="147"/>
      <c r="H912" s="147"/>
      <c r="I912" s="147"/>
      <c r="J912" s="147"/>
      <c r="K912" s="147"/>
      <c r="L912" s="147"/>
      <c r="M912" s="147"/>
      <c r="N912" s="147"/>
      <c r="O912" s="147"/>
      <c r="P912" s="147"/>
      <c r="Q912" s="142"/>
      <c r="R912" s="142"/>
      <c r="S912" s="142"/>
      <c r="T912" s="142"/>
      <c r="U912" s="142"/>
      <c r="V912" s="142"/>
      <c r="W912" s="142"/>
      <c r="X912" s="142"/>
      <c r="Y912" s="142"/>
      <c r="Z912" s="142"/>
    </row>
    <row r="913">
      <c r="A913" s="142"/>
      <c r="B913" s="142"/>
      <c r="C913" s="143"/>
      <c r="D913" s="143"/>
      <c r="E913" s="144"/>
      <c r="F913" s="142"/>
      <c r="G913" s="147"/>
      <c r="H913" s="147"/>
      <c r="I913" s="147"/>
      <c r="J913" s="147"/>
      <c r="K913" s="147"/>
      <c r="L913" s="147"/>
      <c r="M913" s="147"/>
      <c r="N913" s="147"/>
      <c r="O913" s="147"/>
      <c r="P913" s="147"/>
      <c r="Q913" s="142"/>
      <c r="R913" s="142"/>
      <c r="S913" s="142"/>
      <c r="T913" s="142"/>
      <c r="U913" s="142"/>
      <c r="V913" s="142"/>
      <c r="W913" s="142"/>
      <c r="X913" s="142"/>
      <c r="Y913" s="142"/>
      <c r="Z913" s="142"/>
    </row>
    <row r="914">
      <c r="A914" s="142"/>
      <c r="B914" s="142"/>
      <c r="C914" s="143"/>
      <c r="D914" s="143"/>
      <c r="E914" s="144"/>
      <c r="F914" s="142"/>
      <c r="G914" s="147"/>
      <c r="H914" s="147"/>
      <c r="I914" s="147"/>
      <c r="J914" s="147"/>
      <c r="K914" s="147"/>
      <c r="L914" s="147"/>
      <c r="M914" s="147"/>
      <c r="N914" s="147"/>
      <c r="O914" s="147"/>
      <c r="P914" s="147"/>
      <c r="Q914" s="142"/>
      <c r="R914" s="142"/>
      <c r="S914" s="142"/>
      <c r="T914" s="142"/>
      <c r="U914" s="142"/>
      <c r="V914" s="142"/>
      <c r="W914" s="142"/>
      <c r="X914" s="142"/>
      <c r="Y914" s="142"/>
      <c r="Z914" s="142"/>
    </row>
    <row r="915">
      <c r="A915" s="142"/>
      <c r="B915" s="142"/>
      <c r="C915" s="143"/>
      <c r="D915" s="143"/>
      <c r="E915" s="144"/>
      <c r="F915" s="142"/>
      <c r="G915" s="147"/>
      <c r="H915" s="147"/>
      <c r="I915" s="147"/>
      <c r="J915" s="147"/>
      <c r="K915" s="147"/>
      <c r="L915" s="147"/>
      <c r="M915" s="147"/>
      <c r="N915" s="147"/>
      <c r="O915" s="147"/>
      <c r="P915" s="147"/>
      <c r="Q915" s="142"/>
      <c r="R915" s="142"/>
      <c r="S915" s="142"/>
      <c r="T915" s="142"/>
      <c r="U915" s="142"/>
      <c r="V915" s="142"/>
      <c r="W915" s="142"/>
      <c r="X915" s="142"/>
      <c r="Y915" s="142"/>
      <c r="Z915" s="142"/>
    </row>
    <row r="916">
      <c r="A916" s="142"/>
      <c r="B916" s="142"/>
      <c r="C916" s="143"/>
      <c r="D916" s="143"/>
      <c r="E916" s="144"/>
      <c r="F916" s="142"/>
      <c r="G916" s="147"/>
      <c r="H916" s="147"/>
      <c r="I916" s="147"/>
      <c r="J916" s="147"/>
      <c r="K916" s="147"/>
      <c r="L916" s="147"/>
      <c r="M916" s="147"/>
      <c r="N916" s="147"/>
      <c r="O916" s="147"/>
      <c r="P916" s="147"/>
      <c r="Q916" s="142"/>
      <c r="R916" s="142"/>
      <c r="S916" s="142"/>
      <c r="T916" s="142"/>
      <c r="U916" s="142"/>
      <c r="V916" s="142"/>
      <c r="W916" s="142"/>
      <c r="X916" s="142"/>
      <c r="Y916" s="142"/>
      <c r="Z916" s="142"/>
    </row>
    <row r="917">
      <c r="A917" s="142"/>
      <c r="B917" s="142"/>
      <c r="C917" s="143"/>
      <c r="D917" s="143"/>
      <c r="E917" s="144"/>
      <c r="F917" s="142"/>
      <c r="G917" s="147"/>
      <c r="H917" s="147"/>
      <c r="I917" s="147"/>
      <c r="J917" s="147"/>
      <c r="K917" s="147"/>
      <c r="L917" s="147"/>
      <c r="M917" s="147"/>
      <c r="N917" s="147"/>
      <c r="O917" s="147"/>
      <c r="P917" s="147"/>
      <c r="Q917" s="142"/>
      <c r="R917" s="142"/>
      <c r="S917" s="142"/>
      <c r="T917" s="142"/>
      <c r="U917" s="142"/>
      <c r="V917" s="142"/>
      <c r="W917" s="142"/>
      <c r="X917" s="142"/>
      <c r="Y917" s="142"/>
      <c r="Z917" s="142"/>
    </row>
    <row r="918">
      <c r="A918" s="142"/>
      <c r="B918" s="142"/>
      <c r="C918" s="143"/>
      <c r="D918" s="143"/>
      <c r="E918" s="144"/>
      <c r="F918" s="142"/>
      <c r="G918" s="147"/>
      <c r="H918" s="147"/>
      <c r="I918" s="147"/>
      <c r="J918" s="147"/>
      <c r="K918" s="147"/>
      <c r="L918" s="147"/>
      <c r="M918" s="147"/>
      <c r="N918" s="147"/>
      <c r="O918" s="147"/>
      <c r="P918" s="147"/>
      <c r="Q918" s="142"/>
      <c r="R918" s="142"/>
      <c r="S918" s="142"/>
      <c r="T918" s="142"/>
      <c r="U918" s="142"/>
      <c r="V918" s="142"/>
      <c r="W918" s="142"/>
      <c r="X918" s="142"/>
      <c r="Y918" s="142"/>
      <c r="Z918" s="142"/>
    </row>
    <row r="919">
      <c r="A919" s="142"/>
      <c r="B919" s="142"/>
      <c r="C919" s="143"/>
      <c r="D919" s="143"/>
      <c r="E919" s="144"/>
      <c r="F919" s="142"/>
      <c r="G919" s="147"/>
      <c r="H919" s="147"/>
      <c r="I919" s="147"/>
      <c r="J919" s="147"/>
      <c r="K919" s="147"/>
      <c r="L919" s="147"/>
      <c r="M919" s="147"/>
      <c r="N919" s="147"/>
      <c r="O919" s="147"/>
      <c r="P919" s="147"/>
      <c r="Q919" s="142"/>
      <c r="R919" s="142"/>
      <c r="S919" s="142"/>
      <c r="T919" s="142"/>
      <c r="U919" s="142"/>
      <c r="V919" s="142"/>
      <c r="W919" s="142"/>
      <c r="X919" s="142"/>
      <c r="Y919" s="142"/>
      <c r="Z919" s="142"/>
    </row>
    <row r="920">
      <c r="A920" s="142"/>
      <c r="B920" s="142"/>
      <c r="C920" s="143"/>
      <c r="D920" s="143"/>
      <c r="E920" s="144"/>
      <c r="F920" s="142"/>
      <c r="G920" s="147"/>
      <c r="H920" s="147"/>
      <c r="I920" s="147"/>
      <c r="J920" s="147"/>
      <c r="K920" s="147"/>
      <c r="L920" s="147"/>
      <c r="M920" s="147"/>
      <c r="N920" s="147"/>
      <c r="O920" s="147"/>
      <c r="P920" s="147"/>
      <c r="Q920" s="142"/>
      <c r="R920" s="142"/>
      <c r="S920" s="142"/>
      <c r="T920" s="142"/>
      <c r="U920" s="142"/>
      <c r="V920" s="142"/>
      <c r="W920" s="142"/>
      <c r="X920" s="142"/>
      <c r="Y920" s="142"/>
      <c r="Z920" s="142"/>
    </row>
    <row r="921">
      <c r="A921" s="142"/>
      <c r="B921" s="142"/>
      <c r="C921" s="143"/>
      <c r="D921" s="143"/>
      <c r="E921" s="144"/>
      <c r="F921" s="142"/>
      <c r="G921" s="147"/>
      <c r="H921" s="147"/>
      <c r="I921" s="147"/>
      <c r="J921" s="147"/>
      <c r="K921" s="147"/>
      <c r="L921" s="147"/>
      <c r="M921" s="147"/>
      <c r="N921" s="147"/>
      <c r="O921" s="147"/>
      <c r="P921" s="147"/>
      <c r="Q921" s="142"/>
      <c r="R921" s="142"/>
      <c r="S921" s="142"/>
      <c r="T921" s="142"/>
      <c r="U921" s="142"/>
      <c r="V921" s="142"/>
      <c r="W921" s="142"/>
      <c r="X921" s="142"/>
      <c r="Y921" s="142"/>
      <c r="Z921" s="142"/>
    </row>
    <row r="922">
      <c r="A922" s="142"/>
      <c r="B922" s="142"/>
      <c r="C922" s="143"/>
      <c r="D922" s="143"/>
      <c r="E922" s="144"/>
      <c r="F922" s="142"/>
      <c r="G922" s="147"/>
      <c r="H922" s="147"/>
      <c r="I922" s="147"/>
      <c r="J922" s="147"/>
      <c r="K922" s="147"/>
      <c r="L922" s="147"/>
      <c r="M922" s="147"/>
      <c r="N922" s="147"/>
      <c r="O922" s="147"/>
      <c r="P922" s="147"/>
      <c r="Q922" s="142"/>
      <c r="R922" s="142"/>
      <c r="S922" s="142"/>
      <c r="T922" s="142"/>
      <c r="U922" s="142"/>
      <c r="V922" s="142"/>
      <c r="W922" s="142"/>
      <c r="X922" s="142"/>
      <c r="Y922" s="142"/>
      <c r="Z922" s="142"/>
    </row>
    <row r="923">
      <c r="A923" s="142"/>
      <c r="B923" s="142"/>
      <c r="C923" s="143"/>
      <c r="D923" s="143"/>
      <c r="E923" s="144"/>
      <c r="F923" s="142"/>
      <c r="G923" s="147"/>
      <c r="H923" s="147"/>
      <c r="I923" s="147"/>
      <c r="J923" s="147"/>
      <c r="K923" s="147"/>
      <c r="L923" s="147"/>
      <c r="M923" s="147"/>
      <c r="N923" s="147"/>
      <c r="O923" s="147"/>
      <c r="P923" s="147"/>
      <c r="Q923" s="142"/>
      <c r="R923" s="142"/>
      <c r="S923" s="142"/>
      <c r="T923" s="142"/>
      <c r="U923" s="142"/>
      <c r="V923" s="142"/>
      <c r="W923" s="142"/>
      <c r="X923" s="142"/>
      <c r="Y923" s="142"/>
      <c r="Z923" s="142"/>
    </row>
    <row r="924">
      <c r="A924" s="142"/>
      <c r="B924" s="142"/>
      <c r="C924" s="143"/>
      <c r="D924" s="143"/>
      <c r="E924" s="144"/>
      <c r="F924" s="142"/>
      <c r="G924" s="147"/>
      <c r="H924" s="147"/>
      <c r="I924" s="147"/>
      <c r="J924" s="147"/>
      <c r="K924" s="147"/>
      <c r="L924" s="147"/>
      <c r="M924" s="147"/>
      <c r="N924" s="147"/>
      <c r="O924" s="147"/>
      <c r="P924" s="147"/>
      <c r="Q924" s="142"/>
      <c r="R924" s="142"/>
      <c r="S924" s="142"/>
      <c r="T924" s="142"/>
      <c r="U924" s="142"/>
      <c r="V924" s="142"/>
      <c r="W924" s="142"/>
      <c r="X924" s="142"/>
      <c r="Y924" s="142"/>
      <c r="Z924" s="142"/>
    </row>
    <row r="925">
      <c r="A925" s="142"/>
      <c r="B925" s="142"/>
      <c r="C925" s="143"/>
      <c r="D925" s="143"/>
      <c r="E925" s="144"/>
      <c r="F925" s="142"/>
      <c r="G925" s="147"/>
      <c r="H925" s="147"/>
      <c r="I925" s="147"/>
      <c r="J925" s="147"/>
      <c r="K925" s="147"/>
      <c r="L925" s="147"/>
      <c r="M925" s="147"/>
      <c r="N925" s="147"/>
      <c r="O925" s="147"/>
      <c r="P925" s="147"/>
      <c r="Q925" s="142"/>
      <c r="R925" s="142"/>
      <c r="S925" s="142"/>
      <c r="T925" s="142"/>
      <c r="U925" s="142"/>
      <c r="V925" s="142"/>
      <c r="W925" s="142"/>
      <c r="X925" s="142"/>
      <c r="Y925" s="142"/>
      <c r="Z925" s="142"/>
    </row>
    <row r="926">
      <c r="A926" s="142"/>
      <c r="B926" s="142"/>
      <c r="C926" s="143"/>
      <c r="D926" s="143"/>
      <c r="E926" s="144"/>
      <c r="F926" s="142"/>
      <c r="G926" s="147"/>
      <c r="H926" s="147"/>
      <c r="I926" s="147"/>
      <c r="J926" s="147"/>
      <c r="K926" s="147"/>
      <c r="L926" s="147"/>
      <c r="M926" s="147"/>
      <c r="N926" s="147"/>
      <c r="O926" s="147"/>
      <c r="P926" s="147"/>
      <c r="Q926" s="142"/>
      <c r="R926" s="142"/>
      <c r="S926" s="142"/>
      <c r="T926" s="142"/>
      <c r="U926" s="142"/>
      <c r="V926" s="142"/>
      <c r="W926" s="142"/>
      <c r="X926" s="142"/>
      <c r="Y926" s="142"/>
      <c r="Z926" s="142"/>
    </row>
    <row r="927">
      <c r="A927" s="142"/>
      <c r="B927" s="142"/>
      <c r="C927" s="143"/>
      <c r="D927" s="143"/>
      <c r="E927" s="144"/>
      <c r="F927" s="142"/>
      <c r="G927" s="147"/>
      <c r="H927" s="147"/>
      <c r="I927" s="147"/>
      <c r="J927" s="147"/>
      <c r="K927" s="147"/>
      <c r="L927" s="147"/>
      <c r="M927" s="147"/>
      <c r="N927" s="147"/>
      <c r="O927" s="147"/>
      <c r="P927" s="147"/>
      <c r="Q927" s="142"/>
      <c r="R927" s="142"/>
      <c r="S927" s="142"/>
      <c r="T927" s="142"/>
      <c r="U927" s="142"/>
      <c r="V927" s="142"/>
      <c r="W927" s="142"/>
      <c r="X927" s="142"/>
      <c r="Y927" s="142"/>
      <c r="Z927" s="142"/>
    </row>
    <row r="928">
      <c r="A928" s="142"/>
      <c r="B928" s="142"/>
      <c r="C928" s="143"/>
      <c r="D928" s="143"/>
      <c r="E928" s="144"/>
      <c r="F928" s="142"/>
      <c r="G928" s="147"/>
      <c r="H928" s="147"/>
      <c r="I928" s="147"/>
      <c r="J928" s="147"/>
      <c r="K928" s="147"/>
      <c r="L928" s="147"/>
      <c r="M928" s="147"/>
      <c r="N928" s="147"/>
      <c r="O928" s="147"/>
      <c r="P928" s="147"/>
      <c r="Q928" s="142"/>
      <c r="R928" s="142"/>
      <c r="S928" s="142"/>
      <c r="T928" s="142"/>
      <c r="U928" s="142"/>
      <c r="V928" s="142"/>
      <c r="W928" s="142"/>
      <c r="X928" s="142"/>
      <c r="Y928" s="142"/>
      <c r="Z928" s="142"/>
    </row>
    <row r="929">
      <c r="A929" s="142"/>
      <c r="B929" s="142"/>
      <c r="C929" s="143"/>
      <c r="D929" s="143"/>
      <c r="E929" s="144"/>
      <c r="F929" s="142"/>
      <c r="G929" s="147"/>
      <c r="H929" s="147"/>
      <c r="I929" s="147"/>
      <c r="J929" s="147"/>
      <c r="K929" s="147"/>
      <c r="L929" s="147"/>
      <c r="M929" s="147"/>
      <c r="N929" s="147"/>
      <c r="O929" s="147"/>
      <c r="P929" s="147"/>
      <c r="Q929" s="142"/>
      <c r="R929" s="142"/>
      <c r="S929" s="142"/>
      <c r="T929" s="142"/>
      <c r="U929" s="142"/>
      <c r="V929" s="142"/>
      <c r="W929" s="142"/>
      <c r="X929" s="142"/>
      <c r="Y929" s="142"/>
      <c r="Z929" s="142"/>
    </row>
    <row r="930">
      <c r="A930" s="142"/>
      <c r="B930" s="142"/>
      <c r="C930" s="143"/>
      <c r="D930" s="143"/>
      <c r="E930" s="144"/>
      <c r="F930" s="142"/>
      <c r="G930" s="147"/>
      <c r="H930" s="147"/>
      <c r="I930" s="147"/>
      <c r="J930" s="147"/>
      <c r="K930" s="147"/>
      <c r="L930" s="147"/>
      <c r="M930" s="147"/>
      <c r="N930" s="147"/>
      <c r="O930" s="147"/>
      <c r="P930" s="147"/>
      <c r="Q930" s="142"/>
      <c r="R930" s="142"/>
      <c r="S930" s="142"/>
      <c r="T930" s="142"/>
      <c r="U930" s="142"/>
      <c r="V930" s="142"/>
      <c r="W930" s="142"/>
      <c r="X930" s="142"/>
      <c r="Y930" s="142"/>
      <c r="Z930" s="142"/>
    </row>
    <row r="931">
      <c r="A931" s="142"/>
      <c r="B931" s="142"/>
      <c r="C931" s="143"/>
      <c r="D931" s="143"/>
      <c r="E931" s="144"/>
      <c r="F931" s="142"/>
      <c r="G931" s="147"/>
      <c r="H931" s="147"/>
      <c r="I931" s="147"/>
      <c r="J931" s="147"/>
      <c r="K931" s="147"/>
      <c r="L931" s="147"/>
      <c r="M931" s="147"/>
      <c r="N931" s="147"/>
      <c r="O931" s="147"/>
      <c r="P931" s="147"/>
      <c r="Q931" s="142"/>
      <c r="R931" s="142"/>
      <c r="S931" s="142"/>
      <c r="T931" s="142"/>
      <c r="U931" s="142"/>
      <c r="V931" s="142"/>
      <c r="W931" s="142"/>
      <c r="X931" s="142"/>
      <c r="Y931" s="142"/>
      <c r="Z931" s="142"/>
    </row>
    <row r="932">
      <c r="A932" s="142"/>
      <c r="B932" s="142"/>
      <c r="C932" s="143"/>
      <c r="D932" s="143"/>
      <c r="E932" s="144"/>
      <c r="F932" s="142"/>
      <c r="G932" s="147"/>
      <c r="H932" s="147"/>
      <c r="I932" s="147"/>
      <c r="J932" s="147"/>
      <c r="K932" s="147"/>
      <c r="L932" s="147"/>
      <c r="M932" s="147"/>
      <c r="N932" s="147"/>
      <c r="O932" s="147"/>
      <c r="P932" s="147"/>
      <c r="Q932" s="142"/>
      <c r="R932" s="142"/>
      <c r="S932" s="142"/>
      <c r="T932" s="142"/>
      <c r="U932" s="142"/>
      <c r="V932" s="142"/>
      <c r="W932" s="142"/>
      <c r="X932" s="142"/>
      <c r="Y932" s="142"/>
      <c r="Z932" s="142"/>
    </row>
    <row r="933">
      <c r="A933" s="142"/>
      <c r="B933" s="142"/>
      <c r="C933" s="143"/>
      <c r="D933" s="143"/>
      <c r="E933" s="144"/>
      <c r="F933" s="142"/>
      <c r="G933" s="147"/>
      <c r="H933" s="147"/>
      <c r="I933" s="147"/>
      <c r="J933" s="147"/>
      <c r="K933" s="147"/>
      <c r="L933" s="147"/>
      <c r="M933" s="147"/>
      <c r="N933" s="147"/>
      <c r="O933" s="147"/>
      <c r="P933" s="147"/>
      <c r="Q933" s="142"/>
      <c r="R933" s="142"/>
      <c r="S933" s="142"/>
      <c r="T933" s="142"/>
      <c r="U933" s="142"/>
      <c r="V933" s="142"/>
      <c r="W933" s="142"/>
      <c r="X933" s="142"/>
      <c r="Y933" s="142"/>
      <c r="Z933" s="142"/>
    </row>
    <row r="934">
      <c r="A934" s="142"/>
      <c r="B934" s="142"/>
      <c r="C934" s="143"/>
      <c r="D934" s="143"/>
      <c r="E934" s="144"/>
      <c r="F934" s="142"/>
      <c r="G934" s="147"/>
      <c r="H934" s="147"/>
      <c r="I934" s="147"/>
      <c r="J934" s="147"/>
      <c r="K934" s="147"/>
      <c r="L934" s="147"/>
      <c r="M934" s="147"/>
      <c r="N934" s="147"/>
      <c r="O934" s="147"/>
      <c r="P934" s="147"/>
      <c r="Q934" s="142"/>
      <c r="R934" s="142"/>
      <c r="S934" s="142"/>
      <c r="T934" s="142"/>
      <c r="U934" s="142"/>
      <c r="V934" s="142"/>
      <c r="W934" s="142"/>
      <c r="X934" s="142"/>
      <c r="Y934" s="142"/>
      <c r="Z934" s="142"/>
    </row>
    <row r="935">
      <c r="A935" s="142"/>
      <c r="B935" s="142"/>
      <c r="C935" s="143"/>
      <c r="D935" s="143"/>
      <c r="E935" s="144"/>
      <c r="F935" s="142"/>
      <c r="G935" s="147"/>
      <c r="H935" s="147"/>
      <c r="I935" s="147"/>
      <c r="J935" s="147"/>
      <c r="K935" s="147"/>
      <c r="L935" s="147"/>
      <c r="M935" s="147"/>
      <c r="N935" s="147"/>
      <c r="O935" s="147"/>
      <c r="P935" s="147"/>
      <c r="Q935" s="142"/>
      <c r="R935" s="142"/>
      <c r="S935" s="142"/>
      <c r="T935" s="142"/>
      <c r="U935" s="142"/>
      <c r="V935" s="142"/>
      <c r="W935" s="142"/>
      <c r="X935" s="142"/>
      <c r="Y935" s="142"/>
      <c r="Z935" s="142"/>
    </row>
    <row r="936">
      <c r="A936" s="142"/>
      <c r="B936" s="142"/>
      <c r="C936" s="143"/>
      <c r="D936" s="143"/>
      <c r="E936" s="144"/>
      <c r="F936" s="142"/>
      <c r="G936" s="147"/>
      <c r="H936" s="147"/>
      <c r="I936" s="147"/>
      <c r="J936" s="147"/>
      <c r="K936" s="147"/>
      <c r="L936" s="147"/>
      <c r="M936" s="147"/>
      <c r="N936" s="147"/>
      <c r="O936" s="147"/>
      <c r="P936" s="147"/>
      <c r="Q936" s="142"/>
      <c r="R936" s="142"/>
      <c r="S936" s="142"/>
      <c r="T936" s="142"/>
      <c r="U936" s="142"/>
      <c r="V936" s="142"/>
      <c r="W936" s="142"/>
      <c r="X936" s="142"/>
      <c r="Y936" s="142"/>
      <c r="Z936" s="142"/>
    </row>
    <row r="937">
      <c r="A937" s="142"/>
      <c r="B937" s="142"/>
      <c r="C937" s="143"/>
      <c r="D937" s="143"/>
      <c r="E937" s="144"/>
      <c r="F937" s="142"/>
      <c r="G937" s="147"/>
      <c r="H937" s="147"/>
      <c r="I937" s="147"/>
      <c r="J937" s="147"/>
      <c r="K937" s="147"/>
      <c r="L937" s="147"/>
      <c r="M937" s="147"/>
      <c r="N937" s="147"/>
      <c r="O937" s="147"/>
      <c r="P937" s="147"/>
      <c r="Q937" s="142"/>
      <c r="R937" s="142"/>
      <c r="S937" s="142"/>
      <c r="T937" s="142"/>
      <c r="U937" s="142"/>
      <c r="V937" s="142"/>
      <c r="W937" s="142"/>
      <c r="X937" s="142"/>
      <c r="Y937" s="142"/>
      <c r="Z937" s="142"/>
    </row>
    <row r="938">
      <c r="A938" s="142"/>
      <c r="B938" s="142"/>
      <c r="C938" s="143"/>
      <c r="D938" s="143"/>
      <c r="E938" s="144"/>
      <c r="F938" s="142"/>
      <c r="G938" s="147"/>
      <c r="H938" s="147"/>
      <c r="I938" s="147"/>
      <c r="J938" s="147"/>
      <c r="K938" s="147"/>
      <c r="L938" s="147"/>
      <c r="M938" s="147"/>
      <c r="N938" s="147"/>
      <c r="O938" s="147"/>
      <c r="P938" s="147"/>
      <c r="Q938" s="142"/>
      <c r="R938" s="142"/>
      <c r="S938" s="142"/>
      <c r="T938" s="142"/>
      <c r="U938" s="142"/>
      <c r="V938" s="142"/>
      <c r="W938" s="142"/>
      <c r="X938" s="142"/>
      <c r="Y938" s="142"/>
      <c r="Z938" s="142"/>
    </row>
    <row r="939">
      <c r="A939" s="142"/>
      <c r="B939" s="142"/>
      <c r="C939" s="143"/>
      <c r="D939" s="143"/>
      <c r="E939" s="144"/>
      <c r="F939" s="142"/>
      <c r="G939" s="147"/>
      <c r="H939" s="147"/>
      <c r="I939" s="147"/>
      <c r="J939" s="147"/>
      <c r="K939" s="147"/>
      <c r="L939" s="147"/>
      <c r="M939" s="147"/>
      <c r="N939" s="147"/>
      <c r="O939" s="147"/>
      <c r="P939" s="147"/>
      <c r="Q939" s="142"/>
      <c r="R939" s="142"/>
      <c r="S939" s="142"/>
      <c r="T939" s="142"/>
      <c r="U939" s="142"/>
      <c r="V939" s="142"/>
      <c r="W939" s="142"/>
      <c r="X939" s="142"/>
      <c r="Y939" s="142"/>
      <c r="Z939" s="142"/>
    </row>
    <row r="940">
      <c r="A940" s="142"/>
      <c r="B940" s="142"/>
      <c r="C940" s="143"/>
      <c r="D940" s="143"/>
      <c r="E940" s="144"/>
      <c r="F940" s="142"/>
      <c r="G940" s="147"/>
      <c r="H940" s="147"/>
      <c r="I940" s="147"/>
      <c r="J940" s="147"/>
      <c r="K940" s="147"/>
      <c r="L940" s="147"/>
      <c r="M940" s="147"/>
      <c r="N940" s="147"/>
      <c r="O940" s="147"/>
      <c r="P940" s="147"/>
      <c r="Q940" s="142"/>
      <c r="R940" s="142"/>
      <c r="S940" s="142"/>
      <c r="T940" s="142"/>
      <c r="U940" s="142"/>
      <c r="V940" s="142"/>
      <c r="W940" s="142"/>
      <c r="X940" s="142"/>
      <c r="Y940" s="142"/>
      <c r="Z940" s="142"/>
    </row>
    <row r="941">
      <c r="A941" s="142"/>
      <c r="B941" s="142"/>
      <c r="C941" s="143"/>
      <c r="D941" s="143"/>
      <c r="E941" s="144"/>
      <c r="F941" s="142"/>
      <c r="G941" s="147"/>
      <c r="H941" s="147"/>
      <c r="I941" s="147"/>
      <c r="J941" s="147"/>
      <c r="K941" s="147"/>
      <c r="L941" s="147"/>
      <c r="M941" s="147"/>
      <c r="N941" s="147"/>
      <c r="O941" s="147"/>
      <c r="P941" s="147"/>
      <c r="Q941" s="142"/>
      <c r="R941" s="142"/>
      <c r="S941" s="142"/>
      <c r="T941" s="142"/>
      <c r="U941" s="142"/>
      <c r="V941" s="142"/>
      <c r="W941" s="142"/>
      <c r="X941" s="142"/>
      <c r="Y941" s="142"/>
      <c r="Z941" s="142"/>
    </row>
    <row r="942">
      <c r="A942" s="142"/>
      <c r="B942" s="142"/>
      <c r="C942" s="143"/>
      <c r="D942" s="143"/>
      <c r="E942" s="144"/>
      <c r="F942" s="142"/>
      <c r="G942" s="147"/>
      <c r="H942" s="147"/>
      <c r="I942" s="147"/>
      <c r="J942" s="147"/>
      <c r="K942" s="147"/>
      <c r="L942" s="147"/>
      <c r="M942" s="147"/>
      <c r="N942" s="147"/>
      <c r="O942" s="147"/>
      <c r="P942" s="147"/>
      <c r="Q942" s="142"/>
      <c r="R942" s="142"/>
      <c r="S942" s="142"/>
      <c r="T942" s="142"/>
      <c r="U942" s="142"/>
      <c r="V942" s="142"/>
      <c r="W942" s="142"/>
      <c r="X942" s="142"/>
      <c r="Y942" s="142"/>
      <c r="Z942" s="142"/>
    </row>
    <row r="943">
      <c r="A943" s="142"/>
      <c r="B943" s="142"/>
      <c r="C943" s="143"/>
      <c r="D943" s="143"/>
      <c r="E943" s="144"/>
      <c r="F943" s="142"/>
      <c r="G943" s="147"/>
      <c r="H943" s="147"/>
      <c r="I943" s="147"/>
      <c r="J943" s="147"/>
      <c r="K943" s="147"/>
      <c r="L943" s="147"/>
      <c r="M943" s="147"/>
      <c r="N943" s="147"/>
      <c r="O943" s="147"/>
      <c r="P943" s="147"/>
      <c r="Q943" s="142"/>
      <c r="R943" s="142"/>
      <c r="S943" s="142"/>
      <c r="T943" s="142"/>
      <c r="U943" s="142"/>
      <c r="V943" s="142"/>
      <c r="W943" s="142"/>
      <c r="X943" s="142"/>
      <c r="Y943" s="142"/>
      <c r="Z943" s="142"/>
    </row>
    <row r="944">
      <c r="A944" s="142"/>
      <c r="B944" s="142"/>
      <c r="C944" s="143"/>
      <c r="D944" s="143"/>
      <c r="E944" s="144"/>
      <c r="F944" s="142"/>
      <c r="G944" s="147"/>
      <c r="H944" s="147"/>
      <c r="I944" s="147"/>
      <c r="J944" s="147"/>
      <c r="K944" s="147"/>
      <c r="L944" s="147"/>
      <c r="M944" s="147"/>
      <c r="N944" s="147"/>
      <c r="O944" s="147"/>
      <c r="P944" s="147"/>
      <c r="Q944" s="142"/>
      <c r="R944" s="142"/>
      <c r="S944" s="142"/>
      <c r="T944" s="142"/>
      <c r="U944" s="142"/>
      <c r="V944" s="142"/>
      <c r="W944" s="142"/>
      <c r="X944" s="142"/>
      <c r="Y944" s="142"/>
      <c r="Z944" s="142"/>
    </row>
    <row r="945">
      <c r="A945" s="142"/>
      <c r="B945" s="142"/>
      <c r="C945" s="143"/>
      <c r="D945" s="143"/>
      <c r="E945" s="144"/>
      <c r="F945" s="142"/>
      <c r="G945" s="147"/>
      <c r="H945" s="147"/>
      <c r="I945" s="147"/>
      <c r="J945" s="147"/>
      <c r="K945" s="147"/>
      <c r="L945" s="147"/>
      <c r="M945" s="147"/>
      <c r="N945" s="147"/>
      <c r="O945" s="147"/>
      <c r="P945" s="147"/>
      <c r="Q945" s="142"/>
      <c r="R945" s="142"/>
      <c r="S945" s="142"/>
      <c r="T945" s="142"/>
      <c r="U945" s="142"/>
      <c r="V945" s="142"/>
      <c r="W945" s="142"/>
      <c r="X945" s="142"/>
      <c r="Y945" s="142"/>
      <c r="Z945" s="142"/>
    </row>
    <row r="946">
      <c r="A946" s="142"/>
      <c r="B946" s="142"/>
      <c r="C946" s="143"/>
      <c r="D946" s="143"/>
      <c r="E946" s="144"/>
      <c r="F946" s="142"/>
      <c r="G946" s="147"/>
      <c r="H946" s="147"/>
      <c r="I946" s="147"/>
      <c r="J946" s="147"/>
      <c r="K946" s="147"/>
      <c r="L946" s="147"/>
      <c r="M946" s="147"/>
      <c r="N946" s="147"/>
      <c r="O946" s="147"/>
      <c r="P946" s="147"/>
      <c r="Q946" s="142"/>
      <c r="R946" s="142"/>
      <c r="S946" s="142"/>
      <c r="T946" s="142"/>
      <c r="U946" s="142"/>
      <c r="V946" s="142"/>
      <c r="W946" s="142"/>
      <c r="X946" s="142"/>
      <c r="Y946" s="142"/>
      <c r="Z946" s="142"/>
    </row>
    <row r="947">
      <c r="A947" s="142"/>
      <c r="B947" s="142"/>
      <c r="C947" s="143"/>
      <c r="D947" s="143"/>
      <c r="E947" s="144"/>
      <c r="F947" s="142"/>
      <c r="G947" s="147"/>
      <c r="H947" s="147"/>
      <c r="I947" s="147"/>
      <c r="J947" s="147"/>
      <c r="K947" s="147"/>
      <c r="L947" s="147"/>
      <c r="M947" s="147"/>
      <c r="N947" s="147"/>
      <c r="O947" s="147"/>
      <c r="P947" s="147"/>
      <c r="Q947" s="142"/>
      <c r="R947" s="142"/>
      <c r="S947" s="142"/>
      <c r="T947" s="142"/>
      <c r="U947" s="142"/>
      <c r="V947" s="142"/>
      <c r="W947" s="142"/>
      <c r="X947" s="142"/>
      <c r="Y947" s="142"/>
      <c r="Z947" s="142"/>
    </row>
    <row r="948">
      <c r="A948" s="142"/>
      <c r="B948" s="142"/>
      <c r="C948" s="143"/>
      <c r="D948" s="143"/>
      <c r="E948" s="144"/>
      <c r="F948" s="142"/>
      <c r="G948" s="147"/>
      <c r="H948" s="147"/>
      <c r="I948" s="147"/>
      <c r="J948" s="147"/>
      <c r="K948" s="147"/>
      <c r="L948" s="147"/>
      <c r="M948" s="147"/>
      <c r="N948" s="147"/>
      <c r="O948" s="147"/>
      <c r="P948" s="147"/>
      <c r="Q948" s="142"/>
      <c r="R948" s="142"/>
      <c r="S948" s="142"/>
      <c r="T948" s="142"/>
      <c r="U948" s="142"/>
      <c r="V948" s="142"/>
      <c r="W948" s="142"/>
      <c r="X948" s="142"/>
      <c r="Y948" s="142"/>
      <c r="Z948" s="142"/>
    </row>
    <row r="949">
      <c r="A949" s="142"/>
      <c r="B949" s="142"/>
      <c r="C949" s="143"/>
      <c r="D949" s="143"/>
      <c r="E949" s="144"/>
      <c r="F949" s="142"/>
      <c r="G949" s="147"/>
      <c r="H949" s="147"/>
      <c r="I949" s="147"/>
      <c r="J949" s="147"/>
      <c r="K949" s="147"/>
      <c r="L949" s="147"/>
      <c r="M949" s="147"/>
      <c r="N949" s="147"/>
      <c r="O949" s="147"/>
      <c r="P949" s="147"/>
      <c r="Q949" s="142"/>
      <c r="R949" s="142"/>
      <c r="S949" s="142"/>
      <c r="T949" s="142"/>
      <c r="U949" s="142"/>
      <c r="V949" s="142"/>
      <c r="W949" s="142"/>
      <c r="X949" s="142"/>
      <c r="Y949" s="142"/>
      <c r="Z949" s="142"/>
    </row>
    <row r="950">
      <c r="A950" s="142"/>
      <c r="B950" s="142"/>
      <c r="C950" s="143"/>
      <c r="D950" s="143"/>
      <c r="E950" s="144"/>
      <c r="F950" s="142"/>
      <c r="G950" s="147"/>
      <c r="H950" s="147"/>
      <c r="I950" s="147"/>
      <c r="J950" s="147"/>
      <c r="K950" s="147"/>
      <c r="L950" s="147"/>
      <c r="M950" s="147"/>
      <c r="N950" s="147"/>
      <c r="O950" s="147"/>
      <c r="P950" s="147"/>
      <c r="Q950" s="142"/>
      <c r="R950" s="142"/>
      <c r="S950" s="142"/>
      <c r="T950" s="142"/>
      <c r="U950" s="142"/>
      <c r="V950" s="142"/>
      <c r="W950" s="142"/>
      <c r="X950" s="142"/>
      <c r="Y950" s="142"/>
      <c r="Z950" s="142"/>
    </row>
    <row r="951">
      <c r="A951" s="142"/>
      <c r="B951" s="142"/>
      <c r="C951" s="143"/>
      <c r="D951" s="143"/>
      <c r="E951" s="144"/>
      <c r="F951" s="142"/>
      <c r="G951" s="147"/>
      <c r="H951" s="147"/>
      <c r="I951" s="147"/>
      <c r="J951" s="147"/>
      <c r="K951" s="147"/>
      <c r="L951" s="147"/>
      <c r="M951" s="147"/>
      <c r="N951" s="147"/>
      <c r="O951" s="147"/>
      <c r="P951" s="147"/>
      <c r="Q951" s="142"/>
      <c r="R951" s="142"/>
      <c r="S951" s="142"/>
      <c r="T951" s="142"/>
      <c r="U951" s="142"/>
      <c r="V951" s="142"/>
      <c r="W951" s="142"/>
      <c r="X951" s="142"/>
      <c r="Y951" s="142"/>
      <c r="Z951" s="142"/>
    </row>
    <row r="952">
      <c r="A952" s="142"/>
      <c r="B952" s="142"/>
      <c r="C952" s="143"/>
      <c r="D952" s="143"/>
      <c r="E952" s="144"/>
      <c r="F952" s="142"/>
      <c r="G952" s="147"/>
      <c r="H952" s="147"/>
      <c r="I952" s="147"/>
      <c r="J952" s="147"/>
      <c r="K952" s="147"/>
      <c r="L952" s="147"/>
      <c r="M952" s="147"/>
      <c r="N952" s="147"/>
      <c r="O952" s="147"/>
      <c r="P952" s="147"/>
      <c r="Q952" s="142"/>
      <c r="R952" s="142"/>
      <c r="S952" s="142"/>
      <c r="T952" s="142"/>
      <c r="U952" s="142"/>
      <c r="V952" s="142"/>
      <c r="W952" s="142"/>
      <c r="X952" s="142"/>
      <c r="Y952" s="142"/>
      <c r="Z952" s="142"/>
    </row>
    <row r="953">
      <c r="A953" s="142"/>
      <c r="B953" s="142"/>
      <c r="C953" s="143"/>
      <c r="D953" s="143"/>
      <c r="E953" s="144"/>
      <c r="F953" s="142"/>
      <c r="G953" s="147"/>
      <c r="H953" s="147"/>
      <c r="I953" s="147"/>
      <c r="J953" s="147"/>
      <c r="K953" s="147"/>
      <c r="L953" s="147"/>
      <c r="M953" s="147"/>
      <c r="N953" s="147"/>
      <c r="O953" s="147"/>
      <c r="P953" s="147"/>
      <c r="Q953" s="142"/>
      <c r="R953" s="142"/>
      <c r="S953" s="142"/>
      <c r="T953" s="142"/>
      <c r="U953" s="142"/>
      <c r="V953" s="142"/>
      <c r="W953" s="142"/>
      <c r="X953" s="142"/>
      <c r="Y953" s="142"/>
      <c r="Z953" s="142"/>
    </row>
    <row r="954">
      <c r="A954" s="142"/>
      <c r="B954" s="142"/>
      <c r="C954" s="143"/>
      <c r="D954" s="143"/>
      <c r="E954" s="144"/>
      <c r="F954" s="142"/>
      <c r="G954" s="147"/>
      <c r="H954" s="147"/>
      <c r="I954" s="147"/>
      <c r="J954" s="147"/>
      <c r="K954" s="147"/>
      <c r="L954" s="147"/>
      <c r="M954" s="147"/>
      <c r="N954" s="147"/>
      <c r="O954" s="147"/>
      <c r="P954" s="147"/>
      <c r="Q954" s="142"/>
      <c r="R954" s="142"/>
      <c r="S954" s="142"/>
      <c r="T954" s="142"/>
      <c r="U954" s="142"/>
      <c r="V954" s="142"/>
      <c r="W954" s="142"/>
      <c r="X954" s="142"/>
      <c r="Y954" s="142"/>
      <c r="Z954" s="142"/>
    </row>
    <row r="955">
      <c r="A955" s="142"/>
      <c r="B955" s="142"/>
      <c r="C955" s="143"/>
      <c r="D955" s="143"/>
      <c r="E955" s="144"/>
      <c r="F955" s="142"/>
      <c r="G955" s="147"/>
      <c r="H955" s="147"/>
      <c r="I955" s="147"/>
      <c r="J955" s="147"/>
      <c r="K955" s="147"/>
      <c r="L955" s="147"/>
      <c r="M955" s="147"/>
      <c r="N955" s="147"/>
      <c r="O955" s="147"/>
      <c r="P955" s="147"/>
      <c r="Q955" s="142"/>
      <c r="R955" s="142"/>
      <c r="S955" s="142"/>
      <c r="T955" s="142"/>
      <c r="U955" s="142"/>
      <c r="V955" s="142"/>
      <c r="W955" s="142"/>
      <c r="X955" s="142"/>
      <c r="Y955" s="142"/>
      <c r="Z955" s="142"/>
    </row>
    <row r="956">
      <c r="A956" s="142"/>
      <c r="B956" s="142"/>
      <c r="C956" s="143"/>
      <c r="D956" s="143"/>
      <c r="E956" s="144"/>
      <c r="F956" s="142"/>
      <c r="G956" s="147"/>
      <c r="H956" s="147"/>
      <c r="I956" s="147"/>
      <c r="J956" s="147"/>
      <c r="K956" s="147"/>
      <c r="L956" s="147"/>
      <c r="M956" s="147"/>
      <c r="N956" s="147"/>
      <c r="O956" s="147"/>
      <c r="P956" s="147"/>
      <c r="Q956" s="142"/>
      <c r="R956" s="142"/>
      <c r="S956" s="142"/>
      <c r="T956" s="142"/>
      <c r="U956" s="142"/>
      <c r="V956" s="142"/>
      <c r="W956" s="142"/>
      <c r="X956" s="142"/>
      <c r="Y956" s="142"/>
      <c r="Z956" s="142"/>
    </row>
    <row r="957">
      <c r="A957" s="142"/>
      <c r="B957" s="142"/>
      <c r="C957" s="143"/>
      <c r="D957" s="143"/>
      <c r="E957" s="144"/>
      <c r="F957" s="142"/>
      <c r="G957" s="147"/>
      <c r="H957" s="147"/>
      <c r="I957" s="147"/>
      <c r="J957" s="147"/>
      <c r="K957" s="147"/>
      <c r="L957" s="147"/>
      <c r="M957" s="147"/>
      <c r="N957" s="147"/>
      <c r="O957" s="147"/>
      <c r="P957" s="147"/>
      <c r="Q957" s="142"/>
      <c r="R957" s="142"/>
      <c r="S957" s="142"/>
      <c r="T957" s="142"/>
      <c r="U957" s="142"/>
      <c r="V957" s="142"/>
      <c r="W957" s="142"/>
      <c r="X957" s="142"/>
      <c r="Y957" s="142"/>
      <c r="Z957" s="142"/>
    </row>
    <row r="958">
      <c r="A958" s="142"/>
      <c r="B958" s="142"/>
      <c r="C958" s="143"/>
      <c r="D958" s="143"/>
      <c r="E958" s="144"/>
      <c r="F958" s="142"/>
      <c r="G958" s="147"/>
      <c r="H958" s="147"/>
      <c r="I958" s="147"/>
      <c r="J958" s="147"/>
      <c r="K958" s="147"/>
      <c r="L958" s="147"/>
      <c r="M958" s="147"/>
      <c r="N958" s="147"/>
      <c r="O958" s="147"/>
      <c r="P958" s="147"/>
      <c r="Q958" s="142"/>
      <c r="R958" s="142"/>
      <c r="S958" s="142"/>
      <c r="T958" s="142"/>
      <c r="U958" s="142"/>
      <c r="V958" s="142"/>
      <c r="W958" s="142"/>
      <c r="X958" s="142"/>
      <c r="Y958" s="142"/>
      <c r="Z958" s="142"/>
    </row>
    <row r="959">
      <c r="A959" s="142"/>
      <c r="B959" s="142"/>
      <c r="C959" s="143"/>
      <c r="D959" s="143"/>
      <c r="E959" s="144"/>
      <c r="F959" s="142"/>
      <c r="G959" s="147"/>
      <c r="H959" s="147"/>
      <c r="I959" s="147"/>
      <c r="J959" s="147"/>
      <c r="K959" s="147"/>
      <c r="L959" s="147"/>
      <c r="M959" s="147"/>
      <c r="N959" s="147"/>
      <c r="O959" s="147"/>
      <c r="P959" s="147"/>
      <c r="Q959" s="142"/>
      <c r="R959" s="142"/>
      <c r="S959" s="142"/>
      <c r="T959" s="142"/>
      <c r="U959" s="142"/>
      <c r="V959" s="142"/>
      <c r="W959" s="142"/>
      <c r="X959" s="142"/>
      <c r="Y959" s="142"/>
      <c r="Z959" s="142"/>
    </row>
    <row r="960">
      <c r="A960" s="142"/>
      <c r="B960" s="142"/>
      <c r="C960" s="143"/>
      <c r="D960" s="143"/>
      <c r="E960" s="144"/>
      <c r="F960" s="142"/>
      <c r="G960" s="147"/>
      <c r="H960" s="147"/>
      <c r="I960" s="147"/>
      <c r="J960" s="147"/>
      <c r="K960" s="147"/>
      <c r="L960" s="147"/>
      <c r="M960" s="147"/>
      <c r="N960" s="147"/>
      <c r="O960" s="147"/>
      <c r="P960" s="147"/>
      <c r="Q960" s="142"/>
      <c r="R960" s="142"/>
      <c r="S960" s="142"/>
      <c r="T960" s="142"/>
      <c r="U960" s="142"/>
      <c r="V960" s="142"/>
      <c r="W960" s="142"/>
      <c r="X960" s="142"/>
      <c r="Y960" s="142"/>
      <c r="Z960" s="142"/>
    </row>
    <row r="961">
      <c r="A961" s="142"/>
      <c r="B961" s="142"/>
      <c r="C961" s="143"/>
      <c r="D961" s="143"/>
      <c r="E961" s="144"/>
      <c r="F961" s="142"/>
      <c r="G961" s="147"/>
      <c r="H961" s="147"/>
      <c r="I961" s="147"/>
      <c r="J961" s="147"/>
      <c r="K961" s="147"/>
      <c r="L961" s="147"/>
      <c r="M961" s="147"/>
      <c r="N961" s="147"/>
      <c r="O961" s="147"/>
      <c r="P961" s="147"/>
      <c r="Q961" s="142"/>
      <c r="R961" s="142"/>
      <c r="S961" s="142"/>
      <c r="T961" s="142"/>
      <c r="U961" s="142"/>
      <c r="V961" s="142"/>
      <c r="W961" s="142"/>
      <c r="X961" s="142"/>
      <c r="Y961" s="142"/>
      <c r="Z961" s="142"/>
    </row>
    <row r="962">
      <c r="A962" s="142"/>
      <c r="B962" s="142"/>
      <c r="C962" s="143"/>
      <c r="D962" s="143"/>
      <c r="E962" s="144"/>
      <c r="F962" s="142"/>
      <c r="G962" s="147"/>
      <c r="H962" s="147"/>
      <c r="I962" s="147"/>
      <c r="J962" s="147"/>
      <c r="K962" s="147"/>
      <c r="L962" s="147"/>
      <c r="M962" s="147"/>
      <c r="N962" s="147"/>
      <c r="O962" s="147"/>
      <c r="P962" s="147"/>
      <c r="Q962" s="142"/>
      <c r="R962" s="142"/>
      <c r="S962" s="142"/>
      <c r="T962" s="142"/>
      <c r="U962" s="142"/>
      <c r="V962" s="142"/>
      <c r="W962" s="142"/>
      <c r="X962" s="142"/>
      <c r="Y962" s="142"/>
      <c r="Z962" s="142"/>
    </row>
    <row r="963">
      <c r="A963" s="142"/>
      <c r="B963" s="142"/>
      <c r="C963" s="143"/>
      <c r="D963" s="143"/>
      <c r="E963" s="144"/>
      <c r="F963" s="142"/>
      <c r="G963" s="147"/>
      <c r="H963" s="147"/>
      <c r="I963" s="147"/>
      <c r="J963" s="147"/>
      <c r="K963" s="147"/>
      <c r="L963" s="147"/>
      <c r="M963" s="147"/>
      <c r="N963" s="147"/>
      <c r="O963" s="147"/>
      <c r="P963" s="147"/>
      <c r="Q963" s="142"/>
      <c r="R963" s="142"/>
      <c r="S963" s="142"/>
      <c r="T963" s="142"/>
      <c r="U963" s="142"/>
      <c r="V963" s="142"/>
      <c r="W963" s="142"/>
      <c r="X963" s="142"/>
      <c r="Y963" s="142"/>
      <c r="Z963" s="142"/>
    </row>
    <row r="964">
      <c r="A964" s="142"/>
      <c r="B964" s="142"/>
      <c r="C964" s="143"/>
      <c r="D964" s="143"/>
      <c r="E964" s="144"/>
      <c r="F964" s="142"/>
      <c r="G964" s="147"/>
      <c r="H964" s="147"/>
      <c r="I964" s="147"/>
      <c r="J964" s="147"/>
      <c r="K964" s="147"/>
      <c r="L964" s="147"/>
      <c r="M964" s="147"/>
      <c r="N964" s="147"/>
      <c r="O964" s="147"/>
      <c r="P964" s="147"/>
      <c r="Q964" s="142"/>
      <c r="R964" s="142"/>
      <c r="S964" s="142"/>
      <c r="T964" s="142"/>
      <c r="U964" s="142"/>
      <c r="V964" s="142"/>
      <c r="W964" s="142"/>
      <c r="X964" s="142"/>
      <c r="Y964" s="142"/>
      <c r="Z964" s="142"/>
    </row>
    <row r="965">
      <c r="A965" s="142"/>
      <c r="B965" s="142"/>
      <c r="C965" s="143"/>
      <c r="D965" s="143"/>
      <c r="E965" s="144"/>
      <c r="F965" s="142"/>
      <c r="G965" s="147"/>
      <c r="H965" s="147"/>
      <c r="I965" s="147"/>
      <c r="J965" s="147"/>
      <c r="K965" s="147"/>
      <c r="L965" s="147"/>
      <c r="M965" s="147"/>
      <c r="N965" s="147"/>
      <c r="O965" s="147"/>
      <c r="P965" s="147"/>
      <c r="Q965" s="142"/>
      <c r="R965" s="142"/>
      <c r="S965" s="142"/>
      <c r="T965" s="142"/>
      <c r="U965" s="142"/>
      <c r="V965" s="142"/>
      <c r="W965" s="142"/>
      <c r="X965" s="142"/>
      <c r="Y965" s="142"/>
      <c r="Z965" s="142"/>
    </row>
    <row r="966">
      <c r="A966" s="142"/>
      <c r="B966" s="142"/>
      <c r="C966" s="143"/>
      <c r="D966" s="143"/>
      <c r="E966" s="144"/>
      <c r="F966" s="142"/>
      <c r="G966" s="147"/>
      <c r="H966" s="147"/>
      <c r="I966" s="147"/>
      <c r="J966" s="147"/>
      <c r="K966" s="147"/>
      <c r="L966" s="147"/>
      <c r="M966" s="147"/>
      <c r="N966" s="147"/>
      <c r="O966" s="147"/>
      <c r="P966" s="147"/>
      <c r="Q966" s="142"/>
      <c r="R966" s="142"/>
      <c r="S966" s="142"/>
      <c r="T966" s="142"/>
      <c r="U966" s="142"/>
      <c r="V966" s="142"/>
      <c r="W966" s="142"/>
      <c r="X966" s="142"/>
      <c r="Y966" s="142"/>
      <c r="Z966" s="142"/>
    </row>
    <row r="967">
      <c r="A967" s="142"/>
      <c r="B967" s="142"/>
      <c r="C967" s="143"/>
      <c r="D967" s="143"/>
      <c r="E967" s="144"/>
      <c r="F967" s="142"/>
      <c r="G967" s="147"/>
      <c r="H967" s="147"/>
      <c r="I967" s="147"/>
      <c r="J967" s="147"/>
      <c r="K967" s="147"/>
      <c r="L967" s="147"/>
      <c r="M967" s="147"/>
      <c r="N967" s="147"/>
      <c r="O967" s="147"/>
      <c r="P967" s="147"/>
      <c r="Q967" s="142"/>
      <c r="R967" s="142"/>
      <c r="S967" s="142"/>
      <c r="T967" s="142"/>
      <c r="U967" s="142"/>
      <c r="V967" s="142"/>
      <c r="W967" s="142"/>
      <c r="X967" s="142"/>
      <c r="Y967" s="142"/>
      <c r="Z967" s="142"/>
    </row>
    <row r="968">
      <c r="A968" s="142"/>
      <c r="B968" s="142"/>
      <c r="C968" s="143"/>
      <c r="D968" s="143"/>
      <c r="E968" s="144"/>
      <c r="F968" s="142"/>
      <c r="G968" s="147"/>
      <c r="H968" s="147"/>
      <c r="I968" s="147"/>
      <c r="J968" s="147"/>
      <c r="K968" s="147"/>
      <c r="L968" s="147"/>
      <c r="M968" s="147"/>
      <c r="N968" s="147"/>
      <c r="O968" s="147"/>
      <c r="P968" s="147"/>
      <c r="Q968" s="142"/>
      <c r="R968" s="142"/>
      <c r="S968" s="142"/>
      <c r="T968" s="142"/>
      <c r="U968" s="142"/>
      <c r="V968" s="142"/>
      <c r="W968" s="142"/>
      <c r="X968" s="142"/>
      <c r="Y968" s="142"/>
      <c r="Z968" s="142"/>
    </row>
    <row r="969">
      <c r="A969" s="142"/>
      <c r="B969" s="142"/>
      <c r="C969" s="143"/>
      <c r="D969" s="143"/>
      <c r="E969" s="144"/>
      <c r="F969" s="142"/>
      <c r="G969" s="147"/>
      <c r="H969" s="147"/>
      <c r="I969" s="147"/>
      <c r="J969" s="147"/>
      <c r="K969" s="147"/>
      <c r="L969" s="147"/>
      <c r="M969" s="147"/>
      <c r="N969" s="147"/>
      <c r="O969" s="147"/>
      <c r="P969" s="147"/>
      <c r="Q969" s="142"/>
      <c r="R969" s="142"/>
      <c r="S969" s="142"/>
      <c r="T969" s="142"/>
      <c r="U969" s="142"/>
      <c r="V969" s="142"/>
      <c r="W969" s="142"/>
      <c r="X969" s="142"/>
      <c r="Y969" s="142"/>
      <c r="Z969" s="142"/>
    </row>
    <row r="970">
      <c r="A970" s="142"/>
      <c r="B970" s="142"/>
      <c r="C970" s="143"/>
      <c r="D970" s="143"/>
      <c r="E970" s="144"/>
      <c r="F970" s="142"/>
      <c r="G970" s="147"/>
      <c r="H970" s="147"/>
      <c r="I970" s="147"/>
      <c r="J970" s="147"/>
      <c r="K970" s="147"/>
      <c r="L970" s="147"/>
      <c r="M970" s="147"/>
      <c r="N970" s="147"/>
      <c r="O970" s="147"/>
      <c r="P970" s="147"/>
      <c r="Q970" s="142"/>
      <c r="R970" s="142"/>
      <c r="S970" s="142"/>
      <c r="T970" s="142"/>
      <c r="U970" s="142"/>
      <c r="V970" s="142"/>
      <c r="W970" s="142"/>
      <c r="X970" s="142"/>
      <c r="Y970" s="142"/>
      <c r="Z970" s="142"/>
    </row>
    <row r="971">
      <c r="A971" s="142"/>
      <c r="B971" s="142"/>
      <c r="C971" s="143"/>
      <c r="D971" s="143"/>
      <c r="E971" s="144"/>
      <c r="F971" s="142"/>
      <c r="G971" s="147"/>
      <c r="H971" s="147"/>
      <c r="I971" s="147"/>
      <c r="J971" s="147"/>
      <c r="K971" s="147"/>
      <c r="L971" s="147"/>
      <c r="M971" s="147"/>
      <c r="N971" s="147"/>
      <c r="O971" s="147"/>
      <c r="P971" s="147"/>
      <c r="Q971" s="142"/>
      <c r="R971" s="142"/>
      <c r="S971" s="142"/>
      <c r="T971" s="142"/>
      <c r="U971" s="142"/>
      <c r="V971" s="142"/>
      <c r="W971" s="142"/>
      <c r="X971" s="142"/>
      <c r="Y971" s="142"/>
      <c r="Z971" s="142"/>
    </row>
    <row r="972">
      <c r="A972" s="142"/>
      <c r="B972" s="142"/>
      <c r="C972" s="143"/>
      <c r="D972" s="143"/>
      <c r="E972" s="144"/>
      <c r="F972" s="142"/>
      <c r="G972" s="147"/>
      <c r="H972" s="147"/>
      <c r="I972" s="147"/>
      <c r="J972" s="147"/>
      <c r="K972" s="147"/>
      <c r="L972" s="147"/>
      <c r="M972" s="147"/>
      <c r="N972" s="147"/>
      <c r="O972" s="147"/>
      <c r="P972" s="147"/>
      <c r="Q972" s="142"/>
      <c r="R972" s="142"/>
      <c r="S972" s="142"/>
      <c r="T972" s="142"/>
      <c r="U972" s="142"/>
      <c r="V972" s="142"/>
      <c r="W972" s="142"/>
      <c r="X972" s="142"/>
      <c r="Y972" s="142"/>
      <c r="Z972" s="142"/>
    </row>
    <row r="973">
      <c r="A973" s="142"/>
      <c r="B973" s="142"/>
      <c r="C973" s="143"/>
      <c r="D973" s="143"/>
      <c r="E973" s="144"/>
      <c r="F973" s="142"/>
      <c r="G973" s="147"/>
      <c r="H973" s="147"/>
      <c r="I973" s="147"/>
      <c r="J973" s="147"/>
      <c r="K973" s="147"/>
      <c r="L973" s="147"/>
      <c r="M973" s="147"/>
      <c r="N973" s="147"/>
      <c r="O973" s="147"/>
      <c r="P973" s="147"/>
      <c r="Q973" s="142"/>
      <c r="R973" s="142"/>
      <c r="S973" s="142"/>
      <c r="T973" s="142"/>
      <c r="U973" s="142"/>
      <c r="V973" s="142"/>
      <c r="W973" s="142"/>
      <c r="X973" s="142"/>
      <c r="Y973" s="142"/>
      <c r="Z973" s="142"/>
    </row>
    <row r="974">
      <c r="A974" s="142"/>
      <c r="B974" s="142"/>
      <c r="C974" s="143"/>
      <c r="D974" s="143"/>
      <c r="E974" s="144"/>
      <c r="F974" s="142"/>
      <c r="G974" s="147"/>
      <c r="H974" s="147"/>
      <c r="I974" s="147"/>
      <c r="J974" s="147"/>
      <c r="K974" s="147"/>
      <c r="L974" s="147"/>
      <c r="M974" s="147"/>
      <c r="N974" s="147"/>
      <c r="O974" s="147"/>
      <c r="P974" s="147"/>
      <c r="Q974" s="142"/>
      <c r="R974" s="142"/>
      <c r="S974" s="142"/>
      <c r="T974" s="142"/>
      <c r="U974" s="142"/>
      <c r="V974" s="142"/>
      <c r="W974" s="142"/>
      <c r="X974" s="142"/>
      <c r="Y974" s="142"/>
      <c r="Z974" s="142"/>
    </row>
    <row r="975">
      <c r="A975" s="142"/>
      <c r="B975" s="142"/>
      <c r="C975" s="143"/>
      <c r="D975" s="143"/>
      <c r="E975" s="144"/>
      <c r="F975" s="142"/>
      <c r="G975" s="147"/>
      <c r="H975" s="147"/>
      <c r="I975" s="147"/>
      <c r="J975" s="147"/>
      <c r="K975" s="147"/>
      <c r="L975" s="147"/>
      <c r="M975" s="147"/>
      <c r="N975" s="147"/>
      <c r="O975" s="147"/>
      <c r="P975" s="147"/>
      <c r="Q975" s="142"/>
      <c r="R975" s="142"/>
      <c r="S975" s="142"/>
      <c r="T975" s="142"/>
      <c r="U975" s="142"/>
      <c r="V975" s="142"/>
      <c r="W975" s="142"/>
      <c r="X975" s="142"/>
      <c r="Y975" s="142"/>
      <c r="Z975" s="142"/>
    </row>
    <row r="976">
      <c r="A976" s="142"/>
      <c r="B976" s="142"/>
      <c r="C976" s="143"/>
      <c r="D976" s="143"/>
      <c r="E976" s="144"/>
      <c r="F976" s="142"/>
      <c r="G976" s="147"/>
      <c r="H976" s="147"/>
      <c r="I976" s="147"/>
      <c r="J976" s="147"/>
      <c r="K976" s="147"/>
      <c r="L976" s="147"/>
      <c r="M976" s="147"/>
      <c r="N976" s="147"/>
      <c r="O976" s="147"/>
      <c r="P976" s="147"/>
      <c r="Q976" s="142"/>
      <c r="R976" s="142"/>
      <c r="S976" s="142"/>
      <c r="T976" s="142"/>
      <c r="U976" s="142"/>
      <c r="V976" s="142"/>
      <c r="W976" s="142"/>
      <c r="X976" s="142"/>
      <c r="Y976" s="142"/>
      <c r="Z976" s="142"/>
    </row>
    <row r="977">
      <c r="A977" s="142"/>
      <c r="B977" s="142"/>
      <c r="C977" s="143"/>
      <c r="D977" s="143"/>
      <c r="E977" s="144"/>
      <c r="F977" s="142"/>
      <c r="G977" s="147"/>
      <c r="H977" s="147"/>
      <c r="I977" s="147"/>
      <c r="J977" s="147"/>
      <c r="K977" s="147"/>
      <c r="L977" s="147"/>
      <c r="M977" s="147"/>
      <c r="N977" s="147"/>
      <c r="O977" s="147"/>
      <c r="P977" s="147"/>
      <c r="Q977" s="142"/>
      <c r="R977" s="142"/>
      <c r="S977" s="142"/>
      <c r="T977" s="142"/>
      <c r="U977" s="142"/>
      <c r="V977" s="142"/>
      <c r="W977" s="142"/>
      <c r="X977" s="142"/>
      <c r="Y977" s="142"/>
      <c r="Z977" s="142"/>
    </row>
    <row r="978">
      <c r="A978" s="142"/>
      <c r="B978" s="142"/>
      <c r="C978" s="143"/>
      <c r="D978" s="143"/>
      <c r="E978" s="144"/>
      <c r="F978" s="142"/>
      <c r="G978" s="147"/>
      <c r="H978" s="147"/>
      <c r="I978" s="147"/>
      <c r="J978" s="147"/>
      <c r="K978" s="147"/>
      <c r="L978" s="147"/>
      <c r="M978" s="147"/>
      <c r="N978" s="147"/>
      <c r="O978" s="147"/>
      <c r="P978" s="147"/>
      <c r="Q978" s="142"/>
      <c r="R978" s="142"/>
      <c r="S978" s="142"/>
      <c r="T978" s="142"/>
      <c r="U978" s="142"/>
      <c r="V978" s="142"/>
      <c r="W978" s="142"/>
      <c r="X978" s="142"/>
      <c r="Y978" s="142"/>
      <c r="Z978" s="142"/>
    </row>
    <row r="979">
      <c r="A979" s="142"/>
      <c r="B979" s="142"/>
      <c r="C979" s="143"/>
      <c r="D979" s="143"/>
      <c r="E979" s="144"/>
      <c r="F979" s="142"/>
      <c r="G979" s="147"/>
      <c r="H979" s="147"/>
      <c r="I979" s="147"/>
      <c r="J979" s="147"/>
      <c r="K979" s="147"/>
      <c r="L979" s="147"/>
      <c r="M979" s="147"/>
      <c r="N979" s="147"/>
      <c r="O979" s="147"/>
      <c r="P979" s="147"/>
      <c r="Q979" s="142"/>
      <c r="R979" s="142"/>
      <c r="S979" s="142"/>
      <c r="T979" s="142"/>
      <c r="U979" s="142"/>
      <c r="V979" s="142"/>
      <c r="W979" s="142"/>
      <c r="X979" s="142"/>
      <c r="Y979" s="142"/>
      <c r="Z979" s="142"/>
    </row>
    <row r="980">
      <c r="A980" s="142"/>
      <c r="B980" s="142"/>
      <c r="C980" s="143"/>
      <c r="D980" s="143"/>
      <c r="E980" s="144"/>
      <c r="F980" s="142"/>
      <c r="G980" s="147"/>
      <c r="H980" s="147"/>
      <c r="I980" s="147"/>
      <c r="J980" s="147"/>
      <c r="K980" s="147"/>
      <c r="L980" s="147"/>
      <c r="M980" s="147"/>
      <c r="N980" s="147"/>
      <c r="O980" s="147"/>
      <c r="P980" s="147"/>
      <c r="Q980" s="142"/>
      <c r="R980" s="142"/>
      <c r="S980" s="142"/>
      <c r="T980" s="142"/>
      <c r="U980" s="142"/>
      <c r="V980" s="142"/>
      <c r="W980" s="142"/>
      <c r="X980" s="142"/>
      <c r="Y980" s="142"/>
      <c r="Z980" s="142"/>
    </row>
    <row r="981">
      <c r="A981" s="142"/>
      <c r="B981" s="142"/>
      <c r="C981" s="143"/>
      <c r="D981" s="143"/>
      <c r="E981" s="144"/>
      <c r="F981" s="142"/>
      <c r="G981" s="147"/>
      <c r="H981" s="147"/>
      <c r="I981" s="147"/>
      <c r="J981" s="147"/>
      <c r="K981" s="147"/>
      <c r="L981" s="147"/>
      <c r="M981" s="147"/>
      <c r="N981" s="147"/>
      <c r="O981" s="147"/>
      <c r="P981" s="147"/>
      <c r="Q981" s="142"/>
      <c r="R981" s="142"/>
      <c r="S981" s="142"/>
      <c r="T981" s="142"/>
      <c r="U981" s="142"/>
      <c r="V981" s="142"/>
      <c r="W981" s="142"/>
      <c r="X981" s="142"/>
      <c r="Y981" s="142"/>
      <c r="Z981" s="142"/>
    </row>
    <row r="982">
      <c r="A982" s="142"/>
      <c r="B982" s="142"/>
      <c r="C982" s="143"/>
      <c r="D982" s="143"/>
      <c r="E982" s="144"/>
      <c r="F982" s="142"/>
      <c r="G982" s="147"/>
      <c r="H982" s="147"/>
      <c r="I982" s="147"/>
      <c r="J982" s="147"/>
      <c r="K982" s="147"/>
      <c r="L982" s="147"/>
      <c r="M982" s="147"/>
      <c r="N982" s="147"/>
      <c r="O982" s="147"/>
      <c r="P982" s="147"/>
      <c r="Q982" s="142"/>
      <c r="R982" s="142"/>
      <c r="S982" s="142"/>
      <c r="T982" s="142"/>
      <c r="U982" s="142"/>
      <c r="V982" s="142"/>
      <c r="W982" s="142"/>
      <c r="X982" s="142"/>
      <c r="Y982" s="142"/>
      <c r="Z982" s="142"/>
    </row>
    <row r="983">
      <c r="A983" s="142"/>
      <c r="B983" s="142"/>
      <c r="C983" s="143"/>
      <c r="D983" s="143"/>
      <c r="E983" s="144"/>
      <c r="F983" s="142"/>
      <c r="G983" s="147"/>
      <c r="H983" s="147"/>
      <c r="I983" s="147"/>
      <c r="J983" s="147"/>
      <c r="K983" s="147"/>
      <c r="L983" s="147"/>
      <c r="M983" s="147"/>
      <c r="N983" s="147"/>
      <c r="O983" s="147"/>
      <c r="P983" s="147"/>
      <c r="Q983" s="142"/>
      <c r="R983" s="142"/>
      <c r="S983" s="142"/>
      <c r="T983" s="142"/>
      <c r="U983" s="142"/>
      <c r="V983" s="142"/>
      <c r="W983" s="142"/>
      <c r="X983" s="142"/>
      <c r="Y983" s="142"/>
      <c r="Z983" s="142"/>
    </row>
    <row r="984">
      <c r="A984" s="142"/>
      <c r="B984" s="142"/>
      <c r="C984" s="143"/>
      <c r="D984" s="143"/>
      <c r="E984" s="144"/>
      <c r="F984" s="142"/>
      <c r="G984" s="147"/>
      <c r="H984" s="147"/>
      <c r="I984" s="147"/>
      <c r="J984" s="147"/>
      <c r="K984" s="147"/>
      <c r="L984" s="147"/>
      <c r="M984" s="147"/>
      <c r="N984" s="147"/>
      <c r="O984" s="147"/>
      <c r="P984" s="147"/>
      <c r="Q984" s="142"/>
      <c r="R984" s="142"/>
      <c r="S984" s="142"/>
      <c r="T984" s="142"/>
      <c r="U984" s="142"/>
      <c r="V984" s="142"/>
      <c r="W984" s="142"/>
      <c r="X984" s="142"/>
      <c r="Y984" s="142"/>
      <c r="Z984" s="142"/>
    </row>
    <row r="985">
      <c r="A985" s="142"/>
      <c r="B985" s="142"/>
      <c r="C985" s="143"/>
      <c r="D985" s="143"/>
      <c r="E985" s="144"/>
      <c r="F985" s="142"/>
      <c r="G985" s="147"/>
      <c r="H985" s="147"/>
      <c r="I985" s="147"/>
      <c r="J985" s="147"/>
      <c r="K985" s="147"/>
      <c r="L985" s="147"/>
      <c r="M985" s="147"/>
      <c r="N985" s="147"/>
      <c r="O985" s="147"/>
      <c r="P985" s="147"/>
      <c r="Q985" s="142"/>
      <c r="R985" s="142"/>
      <c r="S985" s="142"/>
      <c r="T985" s="142"/>
      <c r="U985" s="142"/>
      <c r="V985" s="142"/>
      <c r="W985" s="142"/>
      <c r="X985" s="142"/>
      <c r="Y985" s="142"/>
      <c r="Z985" s="142"/>
    </row>
    <row r="986">
      <c r="A986" s="142"/>
      <c r="B986" s="142"/>
      <c r="C986" s="143"/>
      <c r="D986" s="143"/>
      <c r="E986" s="144"/>
      <c r="F986" s="142"/>
      <c r="G986" s="147"/>
      <c r="H986" s="147"/>
      <c r="I986" s="147"/>
      <c r="J986" s="147"/>
      <c r="K986" s="147"/>
      <c r="L986" s="147"/>
      <c r="M986" s="147"/>
      <c r="N986" s="147"/>
      <c r="O986" s="147"/>
      <c r="P986" s="147"/>
      <c r="Q986" s="142"/>
      <c r="R986" s="142"/>
      <c r="S986" s="142"/>
      <c r="T986" s="142"/>
      <c r="U986" s="142"/>
      <c r="V986" s="142"/>
      <c r="W986" s="142"/>
      <c r="X986" s="142"/>
      <c r="Y986" s="142"/>
      <c r="Z986" s="142"/>
    </row>
    <row r="987">
      <c r="A987" s="142"/>
      <c r="B987" s="142"/>
      <c r="C987" s="143"/>
      <c r="D987" s="143"/>
      <c r="E987" s="144"/>
      <c r="F987" s="142"/>
      <c r="G987" s="147"/>
      <c r="H987" s="147"/>
      <c r="I987" s="147"/>
      <c r="J987" s="147"/>
      <c r="K987" s="147"/>
      <c r="L987" s="147"/>
      <c r="M987" s="147"/>
      <c r="N987" s="147"/>
      <c r="O987" s="147"/>
      <c r="P987" s="147"/>
      <c r="Q987" s="142"/>
      <c r="R987" s="142"/>
      <c r="S987" s="142"/>
      <c r="T987" s="142"/>
      <c r="U987" s="142"/>
      <c r="V987" s="142"/>
      <c r="W987" s="142"/>
      <c r="X987" s="142"/>
      <c r="Y987" s="142"/>
      <c r="Z987" s="142"/>
    </row>
    <row r="988">
      <c r="A988" s="142"/>
      <c r="B988" s="142"/>
      <c r="C988" s="143"/>
      <c r="D988" s="143"/>
      <c r="E988" s="144"/>
      <c r="F988" s="142"/>
      <c r="G988" s="147"/>
      <c r="H988" s="147"/>
      <c r="I988" s="147"/>
      <c r="J988" s="147"/>
      <c r="K988" s="147"/>
      <c r="L988" s="147"/>
      <c r="M988" s="147"/>
      <c r="N988" s="147"/>
      <c r="O988" s="147"/>
      <c r="P988" s="147"/>
      <c r="Q988" s="142"/>
      <c r="R988" s="142"/>
      <c r="S988" s="142"/>
      <c r="T988" s="142"/>
      <c r="U988" s="142"/>
      <c r="V988" s="142"/>
      <c r="W988" s="142"/>
      <c r="X988" s="142"/>
      <c r="Y988" s="142"/>
      <c r="Z988" s="142"/>
    </row>
    <row r="989">
      <c r="A989" s="142"/>
      <c r="B989" s="142"/>
      <c r="C989" s="143"/>
      <c r="D989" s="143"/>
      <c r="E989" s="144"/>
      <c r="F989" s="142"/>
      <c r="G989" s="147"/>
      <c r="H989" s="147"/>
      <c r="I989" s="147"/>
      <c r="J989" s="147"/>
      <c r="K989" s="147"/>
      <c r="L989" s="147"/>
      <c r="M989" s="147"/>
      <c r="N989" s="147"/>
      <c r="O989" s="147"/>
      <c r="P989" s="147"/>
      <c r="Q989" s="142"/>
      <c r="R989" s="142"/>
      <c r="S989" s="142"/>
      <c r="T989" s="142"/>
      <c r="U989" s="142"/>
      <c r="V989" s="142"/>
      <c r="W989" s="142"/>
      <c r="X989" s="142"/>
      <c r="Y989" s="142"/>
      <c r="Z989" s="142"/>
    </row>
    <row r="990">
      <c r="A990" s="142"/>
      <c r="B990" s="142"/>
      <c r="C990" s="143"/>
      <c r="D990" s="143"/>
      <c r="E990" s="144"/>
      <c r="F990" s="142"/>
      <c r="G990" s="147"/>
      <c r="H990" s="147"/>
      <c r="I990" s="147"/>
      <c r="J990" s="147"/>
      <c r="K990" s="147"/>
      <c r="L990" s="147"/>
      <c r="M990" s="147"/>
      <c r="N990" s="147"/>
      <c r="O990" s="147"/>
      <c r="P990" s="147"/>
      <c r="Q990" s="142"/>
      <c r="R990" s="142"/>
      <c r="S990" s="142"/>
      <c r="T990" s="142"/>
      <c r="U990" s="142"/>
      <c r="V990" s="142"/>
      <c r="W990" s="142"/>
      <c r="X990" s="142"/>
      <c r="Y990" s="142"/>
      <c r="Z990" s="142"/>
    </row>
    <row r="991">
      <c r="A991" s="142"/>
      <c r="B991" s="142"/>
      <c r="C991" s="143"/>
      <c r="D991" s="143"/>
      <c r="E991" s="144"/>
      <c r="F991" s="142"/>
      <c r="G991" s="147"/>
      <c r="H991" s="147"/>
      <c r="I991" s="147"/>
      <c r="J991" s="147"/>
      <c r="K991" s="147"/>
      <c r="L991" s="147"/>
      <c r="M991" s="147"/>
      <c r="N991" s="147"/>
      <c r="O991" s="147"/>
      <c r="P991" s="147"/>
      <c r="Q991" s="142"/>
      <c r="R991" s="142"/>
      <c r="S991" s="142"/>
      <c r="T991" s="142"/>
      <c r="U991" s="142"/>
      <c r="V991" s="142"/>
      <c r="W991" s="142"/>
      <c r="X991" s="142"/>
      <c r="Y991" s="142"/>
      <c r="Z991" s="142"/>
    </row>
    <row r="992">
      <c r="A992" s="142"/>
      <c r="B992" s="142"/>
      <c r="C992" s="143"/>
      <c r="D992" s="143"/>
      <c r="E992" s="144"/>
      <c r="F992" s="142"/>
      <c r="G992" s="147"/>
      <c r="H992" s="147"/>
      <c r="I992" s="147"/>
      <c r="J992" s="147"/>
      <c r="K992" s="147"/>
      <c r="L992" s="147"/>
      <c r="M992" s="147"/>
      <c r="N992" s="147"/>
      <c r="O992" s="147"/>
      <c r="P992" s="147"/>
      <c r="Q992" s="142"/>
      <c r="R992" s="142"/>
      <c r="S992" s="142"/>
      <c r="T992" s="142"/>
      <c r="U992" s="142"/>
      <c r="V992" s="142"/>
      <c r="W992" s="142"/>
      <c r="X992" s="142"/>
      <c r="Y992" s="142"/>
      <c r="Z992" s="142"/>
    </row>
    <row r="993">
      <c r="A993" s="142"/>
      <c r="B993" s="142"/>
      <c r="C993" s="143"/>
      <c r="D993" s="143"/>
      <c r="E993" s="144"/>
      <c r="F993" s="142"/>
      <c r="G993" s="147"/>
      <c r="H993" s="147"/>
      <c r="I993" s="147"/>
      <c r="J993" s="147"/>
      <c r="K993" s="147"/>
      <c r="L993" s="147"/>
      <c r="M993" s="147"/>
      <c r="N993" s="147"/>
      <c r="O993" s="147"/>
      <c r="P993" s="147"/>
      <c r="Q993" s="142"/>
      <c r="R993" s="142"/>
      <c r="S993" s="142"/>
      <c r="T993" s="142"/>
      <c r="U993" s="142"/>
      <c r="V993" s="142"/>
      <c r="W993" s="142"/>
      <c r="X993" s="142"/>
      <c r="Y993" s="142"/>
      <c r="Z993" s="142"/>
    </row>
    <row r="994">
      <c r="A994" s="142"/>
      <c r="B994" s="142"/>
      <c r="C994" s="143"/>
      <c r="D994" s="143"/>
      <c r="E994" s="144"/>
      <c r="F994" s="142"/>
      <c r="G994" s="147"/>
      <c r="H994" s="147"/>
      <c r="I994" s="147"/>
      <c r="J994" s="147"/>
      <c r="K994" s="147"/>
      <c r="L994" s="147"/>
      <c r="M994" s="147"/>
      <c r="N994" s="147"/>
      <c r="O994" s="147"/>
      <c r="P994" s="147"/>
      <c r="Q994" s="142"/>
      <c r="R994" s="142"/>
      <c r="S994" s="142"/>
      <c r="T994" s="142"/>
      <c r="U994" s="142"/>
      <c r="V994" s="142"/>
      <c r="W994" s="142"/>
      <c r="X994" s="142"/>
      <c r="Y994" s="142"/>
      <c r="Z994" s="142"/>
    </row>
    <row r="995">
      <c r="A995" s="142"/>
      <c r="B995" s="142"/>
      <c r="C995" s="143"/>
      <c r="D995" s="143"/>
      <c r="E995" s="144"/>
      <c r="F995" s="142"/>
      <c r="G995" s="147"/>
      <c r="H995" s="147"/>
      <c r="I995" s="147"/>
      <c r="J995" s="147"/>
      <c r="K995" s="147"/>
      <c r="L995" s="147"/>
      <c r="M995" s="147"/>
      <c r="N995" s="147"/>
      <c r="O995" s="147"/>
      <c r="P995" s="147"/>
      <c r="Q995" s="142"/>
      <c r="R995" s="142"/>
      <c r="S995" s="142"/>
      <c r="T995" s="142"/>
      <c r="U995" s="142"/>
      <c r="V995" s="142"/>
      <c r="W995" s="142"/>
      <c r="X995" s="142"/>
      <c r="Y995" s="142"/>
      <c r="Z995" s="142"/>
    </row>
    <row r="996">
      <c r="A996" s="142"/>
      <c r="B996" s="142"/>
      <c r="C996" s="143"/>
      <c r="D996" s="143"/>
      <c r="E996" s="144"/>
      <c r="F996" s="142"/>
      <c r="G996" s="147"/>
      <c r="H996" s="147"/>
      <c r="I996" s="147"/>
      <c r="J996" s="147"/>
      <c r="K996" s="147"/>
      <c r="L996" s="147"/>
      <c r="M996" s="147"/>
      <c r="N996" s="147"/>
      <c r="O996" s="147"/>
      <c r="P996" s="147"/>
      <c r="Q996" s="142"/>
      <c r="R996" s="142"/>
      <c r="S996" s="142"/>
      <c r="T996" s="142"/>
      <c r="U996" s="142"/>
      <c r="V996" s="142"/>
      <c r="W996" s="142"/>
      <c r="X996" s="142"/>
      <c r="Y996" s="142"/>
      <c r="Z996" s="142"/>
    </row>
    <row r="997">
      <c r="A997" s="142"/>
      <c r="B997" s="142"/>
      <c r="C997" s="143"/>
      <c r="D997" s="143"/>
      <c r="E997" s="144"/>
      <c r="F997" s="142"/>
      <c r="G997" s="147"/>
      <c r="H997" s="147"/>
      <c r="I997" s="147"/>
      <c r="J997" s="147"/>
      <c r="K997" s="147"/>
      <c r="L997" s="147"/>
      <c r="M997" s="147"/>
      <c r="N997" s="147"/>
      <c r="O997" s="147"/>
      <c r="P997" s="147"/>
      <c r="Q997" s="142"/>
      <c r="R997" s="142"/>
      <c r="S997" s="142"/>
      <c r="T997" s="142"/>
      <c r="U997" s="142"/>
      <c r="V997" s="142"/>
      <c r="W997" s="142"/>
      <c r="X997" s="142"/>
      <c r="Y997" s="142"/>
      <c r="Z997" s="142"/>
    </row>
    <row r="998">
      <c r="A998" s="142"/>
      <c r="B998" s="142"/>
      <c r="C998" s="143"/>
      <c r="D998" s="143"/>
      <c r="E998" s="144"/>
      <c r="F998" s="142"/>
      <c r="G998" s="147"/>
      <c r="H998" s="147"/>
      <c r="I998" s="147"/>
      <c r="J998" s="147"/>
      <c r="K998" s="147"/>
      <c r="L998" s="147"/>
      <c r="M998" s="147"/>
      <c r="N998" s="147"/>
      <c r="O998" s="147"/>
      <c r="P998" s="147"/>
      <c r="Q998" s="142"/>
      <c r="R998" s="142"/>
      <c r="S998" s="142"/>
      <c r="T998" s="142"/>
      <c r="U998" s="142"/>
      <c r="V998" s="142"/>
      <c r="W998" s="142"/>
      <c r="X998" s="142"/>
      <c r="Y998" s="142"/>
      <c r="Z998" s="142"/>
    </row>
    <row r="999">
      <c r="A999" s="142"/>
      <c r="B999" s="142"/>
      <c r="C999" s="143"/>
      <c r="D999" s="143"/>
      <c r="E999" s="144"/>
      <c r="F999" s="142"/>
      <c r="G999" s="147"/>
      <c r="H999" s="147"/>
      <c r="I999" s="147"/>
      <c r="J999" s="147"/>
      <c r="K999" s="147"/>
      <c r="L999" s="147"/>
      <c r="M999" s="147"/>
      <c r="N999" s="147"/>
      <c r="O999" s="147"/>
      <c r="P999" s="147"/>
      <c r="Q999" s="142"/>
      <c r="R999" s="142"/>
      <c r="S999" s="142"/>
      <c r="T999" s="142"/>
      <c r="U999" s="142"/>
      <c r="V999" s="142"/>
      <c r="W999" s="142"/>
      <c r="X999" s="142"/>
      <c r="Y999" s="142"/>
      <c r="Z999" s="142"/>
    </row>
    <row r="1000">
      <c r="A1000" s="142"/>
      <c r="B1000" s="142"/>
      <c r="C1000" s="143"/>
      <c r="D1000" s="143"/>
      <c r="E1000" s="144"/>
      <c r="F1000" s="142"/>
      <c r="G1000" s="147"/>
      <c r="H1000" s="147"/>
      <c r="I1000" s="147"/>
      <c r="J1000" s="147"/>
      <c r="K1000" s="147"/>
      <c r="L1000" s="147"/>
      <c r="M1000" s="147"/>
      <c r="N1000" s="147"/>
      <c r="O1000" s="147"/>
      <c r="P1000" s="147"/>
      <c r="Q1000" s="142"/>
      <c r="R1000" s="142"/>
      <c r="S1000" s="142"/>
      <c r="T1000" s="142"/>
      <c r="U1000" s="142"/>
      <c r="V1000" s="142"/>
      <c r="W1000" s="142"/>
      <c r="X1000" s="142"/>
      <c r="Y1000" s="142"/>
      <c r="Z1000" s="142"/>
    </row>
  </sheetData>
  <printOptions/>
  <pageMargins bottom="0.984251968503937" footer="0.0" header="0.0" left="0.7480314960629921" right="0.7480314960629921" top="0.984251968503937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6"/>
    <pageSetUpPr/>
  </sheetPr>
  <sheetViews>
    <sheetView workbookViewId="0"/>
  </sheetViews>
  <sheetFormatPr customHeight="1" defaultColWidth="11.22" defaultRowHeight="15.0"/>
  <cols>
    <col customWidth="1" min="1" max="1" width="3.67"/>
    <col customWidth="1" min="2" max="2" width="19.56"/>
    <col customWidth="1" min="3" max="3" width="44.89"/>
    <col customWidth="1" min="4" max="4" width="8.11"/>
    <col customWidth="1" min="5" max="5" width="11.56"/>
    <col customWidth="1" min="6" max="6" width="13.78"/>
    <col customWidth="1" min="7" max="7" width="14.11"/>
    <col customWidth="1" min="8" max="8" width="14.44"/>
    <col customWidth="1" min="9" max="9" width="15.11"/>
    <col customWidth="1" min="10" max="10" width="14.89"/>
    <col customWidth="1" min="11" max="13" width="7.56"/>
    <col customWidth="1" min="14" max="14" width="9.44"/>
    <col customWidth="1" min="15" max="25" width="9.0"/>
  </cols>
  <sheetData>
    <row r="1" ht="14.25" customHeight="1">
      <c r="A1" s="223" t="s">
        <v>141</v>
      </c>
      <c r="N1" s="224"/>
      <c r="O1" s="224"/>
      <c r="P1" s="224"/>
      <c r="Q1" s="225"/>
      <c r="R1" s="225"/>
      <c r="S1" s="225"/>
      <c r="T1" s="225"/>
      <c r="U1" s="225"/>
      <c r="V1" s="225"/>
      <c r="W1" s="225"/>
      <c r="X1" s="225"/>
      <c r="Y1" s="225"/>
    </row>
    <row r="2" ht="14.25" customHeight="1">
      <c r="A2" s="226" t="s">
        <v>142</v>
      </c>
      <c r="B2" s="227"/>
      <c r="C2" s="228" t="s">
        <v>143</v>
      </c>
      <c r="D2" s="229"/>
      <c r="E2" s="230"/>
      <c r="F2" s="227" t="s">
        <v>144</v>
      </c>
      <c r="G2" s="231"/>
      <c r="H2" s="232" t="s">
        <v>145</v>
      </c>
      <c r="I2" s="231"/>
      <c r="J2" s="233"/>
      <c r="K2" s="234"/>
      <c r="L2" s="224"/>
      <c r="M2" s="224"/>
      <c r="N2" s="224"/>
      <c r="O2" s="224"/>
      <c r="P2" s="224"/>
      <c r="Q2" s="225"/>
      <c r="R2" s="225"/>
      <c r="S2" s="225"/>
      <c r="T2" s="225"/>
      <c r="U2" s="225"/>
      <c r="V2" s="225"/>
      <c r="W2" s="225"/>
      <c r="X2" s="225"/>
      <c r="Y2" s="225"/>
    </row>
    <row r="3" ht="14.25" customHeight="1">
      <c r="A3" s="235" t="s">
        <v>101</v>
      </c>
      <c r="B3" s="225"/>
      <c r="C3" s="225" t="s">
        <v>33</v>
      </c>
      <c r="D3" s="236"/>
      <c r="E3" s="237"/>
      <c r="F3" s="225"/>
      <c r="G3" s="238"/>
      <c r="H3" s="239" t="s">
        <v>146</v>
      </c>
      <c r="I3" s="238"/>
      <c r="J3" s="240"/>
      <c r="K3" s="224"/>
      <c r="L3" s="224"/>
      <c r="M3" s="224"/>
      <c r="N3" s="224"/>
      <c r="O3" s="224"/>
      <c r="P3" s="224"/>
      <c r="Q3" s="225"/>
      <c r="R3" s="225"/>
      <c r="S3" s="225"/>
      <c r="T3" s="225"/>
      <c r="U3" s="225"/>
      <c r="V3" s="225"/>
      <c r="W3" s="225"/>
      <c r="X3" s="225"/>
      <c r="Y3" s="225"/>
    </row>
    <row r="4" ht="14.25" customHeight="1">
      <c r="A4" s="235" t="s">
        <v>147</v>
      </c>
      <c r="B4" s="241"/>
      <c r="C4" s="225" t="s">
        <v>148</v>
      </c>
      <c r="D4" s="236"/>
      <c r="E4" s="237"/>
      <c r="F4" s="225"/>
      <c r="G4" s="225"/>
      <c r="H4" s="225" t="s">
        <v>146</v>
      </c>
      <c r="I4" s="238"/>
      <c r="J4" s="240"/>
      <c r="K4" s="224"/>
      <c r="L4" s="224"/>
      <c r="M4" s="224"/>
      <c r="N4" s="224"/>
      <c r="O4" s="224"/>
      <c r="P4" s="224"/>
      <c r="Q4" s="225"/>
      <c r="R4" s="225"/>
      <c r="S4" s="225"/>
      <c r="T4" s="225"/>
      <c r="U4" s="225"/>
      <c r="V4" s="225"/>
      <c r="W4" s="225"/>
      <c r="X4" s="225"/>
      <c r="Y4" s="225"/>
    </row>
    <row r="5" ht="14.25" customHeight="1">
      <c r="A5" s="235" t="s">
        <v>149</v>
      </c>
      <c r="B5" s="241"/>
      <c r="C5" s="225" t="s">
        <v>150</v>
      </c>
      <c r="D5" s="236"/>
      <c r="E5" s="237"/>
      <c r="F5" s="225"/>
      <c r="G5" s="238"/>
      <c r="H5" s="238"/>
      <c r="I5" s="238"/>
      <c r="J5" s="240"/>
      <c r="K5" s="224"/>
      <c r="L5" s="224"/>
      <c r="M5" s="224"/>
      <c r="N5" s="224"/>
      <c r="O5" s="224"/>
      <c r="P5" s="224"/>
      <c r="Q5" s="225"/>
      <c r="R5" s="225"/>
      <c r="S5" s="225"/>
      <c r="T5" s="225"/>
      <c r="U5" s="225"/>
      <c r="V5" s="225"/>
      <c r="W5" s="225"/>
      <c r="X5" s="225"/>
      <c r="Y5" s="225"/>
    </row>
    <row r="6" ht="14.25" customHeight="1">
      <c r="A6" s="235" t="s">
        <v>151</v>
      </c>
      <c r="B6" s="241"/>
      <c r="C6" s="225" t="s">
        <v>150</v>
      </c>
      <c r="D6" s="236"/>
      <c r="E6" s="237"/>
      <c r="F6" s="225" t="s">
        <v>152</v>
      </c>
      <c r="G6" s="238"/>
      <c r="H6" s="242" t="s">
        <v>153</v>
      </c>
      <c r="I6" s="238"/>
      <c r="J6" s="240"/>
      <c r="K6" s="224"/>
      <c r="L6" s="224"/>
      <c r="M6" s="224"/>
      <c r="N6" s="224"/>
      <c r="O6" s="224"/>
      <c r="P6" s="224"/>
      <c r="Q6" s="225"/>
      <c r="R6" s="225"/>
      <c r="S6" s="225"/>
      <c r="T6" s="225"/>
      <c r="U6" s="225"/>
      <c r="V6" s="225"/>
      <c r="W6" s="225"/>
      <c r="X6" s="225"/>
      <c r="Y6" s="225"/>
    </row>
    <row r="7" ht="14.25" customHeight="1">
      <c r="A7" s="235" t="s">
        <v>8</v>
      </c>
      <c r="B7" s="241"/>
      <c r="C7" s="225" t="s">
        <v>154</v>
      </c>
      <c r="D7" s="236"/>
      <c r="E7" s="237"/>
      <c r="F7" s="225" t="s">
        <v>155</v>
      </c>
      <c r="G7" s="238"/>
      <c r="H7" s="238" t="s">
        <v>156</v>
      </c>
      <c r="I7" s="238"/>
      <c r="J7" s="240"/>
      <c r="K7" s="224"/>
      <c r="L7" s="224"/>
      <c r="M7" s="224"/>
      <c r="N7" s="224"/>
      <c r="O7" s="224"/>
      <c r="P7" s="224"/>
      <c r="Q7" s="225"/>
      <c r="R7" s="225"/>
      <c r="S7" s="225"/>
      <c r="T7" s="225"/>
      <c r="U7" s="225"/>
      <c r="V7" s="225"/>
      <c r="W7" s="225"/>
      <c r="X7" s="225"/>
      <c r="Y7" s="225"/>
    </row>
    <row r="8" ht="14.25" customHeight="1">
      <c r="A8" s="243"/>
      <c r="B8" s="244"/>
      <c r="C8" s="225"/>
      <c r="D8" s="245"/>
      <c r="E8" s="246"/>
      <c r="F8" s="247"/>
      <c r="G8" s="248"/>
      <c r="H8" s="248"/>
      <c r="I8" s="248"/>
      <c r="J8" s="249"/>
      <c r="K8" s="224"/>
      <c r="L8" s="224"/>
      <c r="M8" s="224"/>
      <c r="N8" s="224"/>
      <c r="O8" s="224"/>
      <c r="P8" s="224"/>
      <c r="Q8" s="225"/>
      <c r="R8" s="225"/>
      <c r="S8" s="225"/>
      <c r="T8" s="225"/>
      <c r="U8" s="225"/>
      <c r="V8" s="225"/>
      <c r="W8" s="225"/>
      <c r="X8" s="225"/>
      <c r="Y8" s="225"/>
    </row>
    <row r="9" ht="14.25" customHeight="1">
      <c r="A9" s="225"/>
      <c r="B9" s="225"/>
      <c r="C9" s="250"/>
      <c r="D9" s="236"/>
      <c r="E9" s="225"/>
      <c r="F9" s="225"/>
      <c r="G9" s="225"/>
      <c r="H9" s="225"/>
      <c r="I9" s="225"/>
      <c r="J9" s="238"/>
      <c r="K9" s="224"/>
      <c r="L9" s="224"/>
      <c r="M9" s="224"/>
      <c r="N9" s="224"/>
      <c r="O9" s="224"/>
      <c r="P9" s="224"/>
      <c r="Q9" s="225"/>
      <c r="R9" s="225"/>
      <c r="S9" s="225"/>
      <c r="T9" s="225"/>
      <c r="U9" s="225"/>
      <c r="V9" s="225"/>
      <c r="W9" s="225"/>
      <c r="X9" s="225"/>
      <c r="Y9" s="225"/>
    </row>
    <row r="10" ht="14.25" customHeight="1">
      <c r="A10" s="251" t="s">
        <v>114</v>
      </c>
      <c r="B10" s="252" t="s">
        <v>157</v>
      </c>
      <c r="C10" s="252" t="s">
        <v>115</v>
      </c>
      <c r="D10" s="253" t="s">
        <v>158</v>
      </c>
      <c r="E10" s="254" t="s">
        <v>159</v>
      </c>
      <c r="F10" s="255" t="s">
        <v>117</v>
      </c>
      <c r="G10" s="256"/>
      <c r="H10" s="257" t="s">
        <v>116</v>
      </c>
      <c r="I10" s="256"/>
      <c r="J10" s="258" t="s">
        <v>160</v>
      </c>
      <c r="K10" s="259" t="s">
        <v>120</v>
      </c>
      <c r="L10" s="260" t="s">
        <v>121</v>
      </c>
      <c r="M10" s="261" t="s">
        <v>122</v>
      </c>
      <c r="N10" s="224"/>
      <c r="O10" s="224"/>
      <c r="P10" s="224"/>
      <c r="Q10" s="225"/>
      <c r="R10" s="225"/>
      <c r="S10" s="225"/>
      <c r="T10" s="225"/>
      <c r="U10" s="225"/>
      <c r="V10" s="225"/>
      <c r="W10" s="225"/>
      <c r="X10" s="225"/>
      <c r="Y10" s="225"/>
    </row>
    <row r="11" ht="14.25" customHeight="1">
      <c r="A11" s="262"/>
      <c r="B11" s="263"/>
      <c r="C11" s="263"/>
      <c r="D11" s="263"/>
      <c r="E11" s="264"/>
      <c r="F11" s="265" t="s">
        <v>161</v>
      </c>
      <c r="G11" s="266" t="s">
        <v>162</v>
      </c>
      <c r="H11" s="267" t="s">
        <v>163</v>
      </c>
      <c r="I11" s="266" t="s">
        <v>164</v>
      </c>
      <c r="J11" s="268"/>
      <c r="K11" s="269"/>
      <c r="L11" s="270"/>
      <c r="M11" s="271"/>
      <c r="N11" s="224"/>
      <c r="O11" s="224"/>
      <c r="P11" s="224"/>
      <c r="Q11" s="225"/>
      <c r="R11" s="225"/>
      <c r="S11" s="225"/>
      <c r="T11" s="225"/>
      <c r="U11" s="225"/>
      <c r="V11" s="225"/>
      <c r="W11" s="225"/>
      <c r="X11" s="225"/>
      <c r="Y11" s="225"/>
    </row>
    <row r="12" ht="14.25" customHeight="1">
      <c r="A12" s="272" t="s">
        <v>165</v>
      </c>
      <c r="B12" s="273" t="s">
        <v>166</v>
      </c>
      <c r="C12" s="274"/>
      <c r="D12" s="275"/>
      <c r="E12" s="276"/>
      <c r="F12" s="277"/>
      <c r="G12" s="277"/>
      <c r="H12" s="277"/>
      <c r="I12" s="277"/>
      <c r="J12" s="277"/>
      <c r="K12" s="278"/>
      <c r="L12" s="279"/>
      <c r="M12" s="280"/>
      <c r="N12" s="224"/>
      <c r="O12" s="224"/>
      <c r="P12" s="224"/>
      <c r="Q12" s="225"/>
      <c r="R12" s="225"/>
      <c r="S12" s="225"/>
      <c r="T12" s="225"/>
      <c r="U12" s="225"/>
      <c r="V12" s="225"/>
      <c r="W12" s="225"/>
      <c r="X12" s="225"/>
      <c r="Y12" s="225"/>
    </row>
    <row r="13" ht="14.25" customHeight="1">
      <c r="A13" s="281"/>
      <c r="B13" s="282" t="s">
        <v>167</v>
      </c>
      <c r="C13" s="283" t="s">
        <v>168</v>
      </c>
      <c r="D13" s="284">
        <v>1.0</v>
      </c>
      <c r="E13" s="285">
        <v>1800000.0</v>
      </c>
      <c r="F13" s="286">
        <f t="shared" ref="F13:F15" si="1">E13*(1-K13)</f>
        <v>1800000</v>
      </c>
      <c r="G13" s="287">
        <f t="shared" ref="G13:G15" si="2">D13*F13</f>
        <v>1800000</v>
      </c>
      <c r="H13" s="287">
        <f t="shared" ref="H13:H14" si="3">E13*(1+M13)</f>
        <v>2700000</v>
      </c>
      <c r="I13" s="287">
        <f t="shared" ref="I13:I14" si="4">H13*D13</f>
        <v>2700000</v>
      </c>
      <c r="J13" s="287">
        <f t="shared" ref="J13:J16" si="5">I13-G13</f>
        <v>900000</v>
      </c>
      <c r="K13" s="288"/>
      <c r="L13" s="289"/>
      <c r="M13" s="290">
        <v>0.5</v>
      </c>
      <c r="N13" s="291" t="s">
        <v>169</v>
      </c>
      <c r="O13" s="292" t="s">
        <v>170</v>
      </c>
      <c r="P13" s="292"/>
      <c r="Q13" s="239"/>
      <c r="R13" s="239"/>
      <c r="S13" s="239"/>
      <c r="T13" s="239"/>
      <c r="U13" s="239"/>
      <c r="V13" s="239"/>
      <c r="W13" s="239"/>
      <c r="X13" s="239"/>
      <c r="Y13" s="239"/>
    </row>
    <row r="14" ht="14.25" customHeight="1">
      <c r="A14" s="281"/>
      <c r="B14" s="293" t="s">
        <v>171</v>
      </c>
      <c r="C14" s="283" t="s">
        <v>172</v>
      </c>
      <c r="D14" s="284">
        <v>2.0</v>
      </c>
      <c r="E14" s="294">
        <v>4750000.0</v>
      </c>
      <c r="F14" s="286">
        <f t="shared" si="1"/>
        <v>4750000</v>
      </c>
      <c r="G14" s="287">
        <f t="shared" si="2"/>
        <v>9500000</v>
      </c>
      <c r="H14" s="287">
        <f t="shared" si="3"/>
        <v>6412500</v>
      </c>
      <c r="I14" s="287">
        <f t="shared" si="4"/>
        <v>12825000</v>
      </c>
      <c r="J14" s="287">
        <f t="shared" si="5"/>
        <v>3325000</v>
      </c>
      <c r="K14" s="288"/>
      <c r="L14" s="289"/>
      <c r="M14" s="290">
        <v>0.35</v>
      </c>
      <c r="N14" s="291" t="s">
        <v>173</v>
      </c>
      <c r="O14" s="292" t="s">
        <v>174</v>
      </c>
      <c r="P14" s="292"/>
      <c r="Q14" s="239"/>
      <c r="R14" s="239"/>
      <c r="S14" s="239"/>
      <c r="T14" s="239"/>
      <c r="U14" s="239"/>
      <c r="V14" s="239"/>
      <c r="W14" s="239"/>
      <c r="X14" s="239"/>
      <c r="Y14" s="239"/>
    </row>
    <row r="15" ht="14.25" customHeight="1">
      <c r="A15" s="281"/>
      <c r="B15" s="293" t="s">
        <v>171</v>
      </c>
      <c r="C15" s="283" t="s">
        <v>175</v>
      </c>
      <c r="D15" s="284">
        <v>1.0</v>
      </c>
      <c r="E15" s="294">
        <v>500000.0</v>
      </c>
      <c r="F15" s="286">
        <f t="shared" si="1"/>
        <v>500000</v>
      </c>
      <c r="G15" s="287">
        <f t="shared" si="2"/>
        <v>500000</v>
      </c>
      <c r="H15" s="287"/>
      <c r="I15" s="287"/>
      <c r="J15" s="287">
        <f t="shared" si="5"/>
        <v>-500000</v>
      </c>
      <c r="K15" s="288"/>
      <c r="L15" s="289"/>
      <c r="M15" s="290"/>
      <c r="N15" s="291"/>
      <c r="O15" s="292"/>
      <c r="P15" s="292"/>
      <c r="Q15" s="239"/>
      <c r="R15" s="239"/>
      <c r="S15" s="239"/>
      <c r="T15" s="239"/>
      <c r="U15" s="239"/>
      <c r="V15" s="239"/>
      <c r="W15" s="239"/>
      <c r="X15" s="239"/>
      <c r="Y15" s="239"/>
    </row>
    <row r="16" ht="14.25" customHeight="1">
      <c r="A16" s="295"/>
      <c r="B16" s="296"/>
      <c r="C16" s="297" t="s">
        <v>131</v>
      </c>
      <c r="D16" s="298"/>
      <c r="E16" s="297"/>
      <c r="F16" s="299"/>
      <c r="G16" s="299">
        <f>SUM(G12:G15)</f>
        <v>11800000</v>
      </c>
      <c r="H16" s="299"/>
      <c r="I16" s="299">
        <f>SUM(I12:I14)</f>
        <v>15525000</v>
      </c>
      <c r="J16" s="299">
        <f t="shared" si="5"/>
        <v>3725000</v>
      </c>
      <c r="K16" s="300"/>
      <c r="L16" s="301"/>
      <c r="M16" s="302"/>
      <c r="N16" s="303"/>
      <c r="O16" s="303"/>
      <c r="P16" s="303"/>
      <c r="Q16" s="304"/>
      <c r="R16" s="225"/>
      <c r="S16" s="225"/>
      <c r="T16" s="225"/>
      <c r="U16" s="225"/>
      <c r="V16" s="225"/>
      <c r="W16" s="225"/>
      <c r="X16" s="225"/>
      <c r="Y16" s="225"/>
    </row>
    <row r="17" ht="14.25" customHeight="1">
      <c r="A17" s="305"/>
      <c r="B17" s="225"/>
      <c r="C17" s="225"/>
      <c r="D17" s="236"/>
      <c r="E17" s="225"/>
      <c r="F17" s="306"/>
      <c r="G17" s="306"/>
      <c r="H17" s="306"/>
      <c r="I17" s="306"/>
      <c r="J17" s="306"/>
      <c r="K17" s="224"/>
      <c r="L17" s="224"/>
      <c r="M17" s="224"/>
      <c r="N17" s="224"/>
      <c r="O17" s="224"/>
      <c r="P17" s="224"/>
      <c r="Q17" s="225"/>
      <c r="R17" s="225"/>
      <c r="S17" s="225"/>
      <c r="T17" s="225"/>
      <c r="U17" s="225"/>
      <c r="V17" s="225"/>
      <c r="W17" s="225"/>
      <c r="X17" s="225"/>
      <c r="Y17" s="225"/>
    </row>
    <row r="18" ht="14.25" customHeight="1">
      <c r="A18" s="305"/>
      <c r="B18" s="307" t="s">
        <v>176</v>
      </c>
      <c r="C18" s="308" t="s">
        <v>150</v>
      </c>
      <c r="D18" s="309"/>
      <c r="E18" s="310"/>
      <c r="F18" s="311" t="s">
        <v>177</v>
      </c>
      <c r="G18" s="312"/>
      <c r="H18" s="311" t="s">
        <v>178</v>
      </c>
      <c r="I18" s="313"/>
      <c r="J18" s="314" t="s">
        <v>179</v>
      </c>
      <c r="K18" s="315"/>
      <c r="L18" s="316"/>
      <c r="M18" s="317" t="str">
        <f>#REF!/I16</f>
        <v>#REF!</v>
      </c>
      <c r="N18" s="224"/>
      <c r="O18" s="224"/>
      <c r="P18" s="224"/>
      <c r="Q18" s="225"/>
      <c r="R18" s="225"/>
      <c r="S18" s="225"/>
      <c r="T18" s="225"/>
      <c r="U18" s="225"/>
      <c r="V18" s="225"/>
      <c r="W18" s="225"/>
      <c r="X18" s="225"/>
      <c r="Y18" s="225"/>
    </row>
    <row r="19" ht="14.25" customHeight="1">
      <c r="A19" s="305"/>
      <c r="B19" s="318" t="s">
        <v>180</v>
      </c>
      <c r="C19" s="227" t="s">
        <v>143</v>
      </c>
      <c r="D19" s="229"/>
      <c r="E19" s="319"/>
      <c r="F19" s="320"/>
      <c r="G19" s="321"/>
      <c r="H19" s="320"/>
      <c r="I19" s="322"/>
      <c r="J19" s="323" t="s">
        <v>181</v>
      </c>
      <c r="K19" s="324"/>
      <c r="L19" s="274"/>
      <c r="M19" s="325">
        <v>0.02</v>
      </c>
      <c r="N19" s="224"/>
      <c r="O19" s="224"/>
      <c r="P19" s="224"/>
      <c r="Q19" s="225"/>
      <c r="R19" s="304"/>
      <c r="S19" s="304"/>
      <c r="T19" s="304"/>
      <c r="U19" s="304"/>
      <c r="V19" s="304"/>
      <c r="W19" s="304"/>
      <c r="X19" s="225"/>
      <c r="Y19" s="225"/>
    </row>
    <row r="20" ht="14.25" customHeight="1">
      <c r="A20" s="305"/>
      <c r="B20" s="326"/>
      <c r="C20" s="225"/>
      <c r="D20" s="223"/>
      <c r="E20" s="327"/>
      <c r="F20" s="328"/>
      <c r="G20" s="329"/>
      <c r="H20" s="328"/>
      <c r="I20" s="330"/>
      <c r="J20" s="323" t="s">
        <v>182</v>
      </c>
      <c r="K20" s="324"/>
      <c r="L20" s="274"/>
      <c r="M20" s="325" t="str">
        <f>#REF!/I16</f>
        <v>#REF!</v>
      </c>
      <c r="N20" s="224"/>
      <c r="O20" s="224"/>
      <c r="P20" s="224"/>
      <c r="Q20" s="225"/>
      <c r="R20" s="225"/>
      <c r="S20" s="225"/>
      <c r="T20" s="225"/>
      <c r="U20" s="225"/>
      <c r="V20" s="225"/>
      <c r="W20" s="225"/>
      <c r="X20" s="225"/>
      <c r="Y20" s="225"/>
    </row>
    <row r="21" ht="14.25" customHeight="1">
      <c r="A21" s="305"/>
      <c r="B21" s="331"/>
      <c r="C21" s="225"/>
      <c r="D21" s="236"/>
      <c r="E21" s="332"/>
      <c r="F21" s="333"/>
      <c r="G21" s="240"/>
      <c r="H21" s="333"/>
      <c r="I21" s="238"/>
      <c r="J21" s="323" t="s">
        <v>183</v>
      </c>
      <c r="K21" s="334"/>
      <c r="L21" s="274"/>
      <c r="M21" s="325">
        <v>0.03</v>
      </c>
      <c r="N21" s="224"/>
      <c r="O21" s="224"/>
      <c r="P21" s="224"/>
      <c r="Q21" s="225"/>
      <c r="R21" s="225"/>
      <c r="S21" s="225"/>
      <c r="T21" s="225"/>
      <c r="U21" s="225"/>
      <c r="V21" s="225"/>
      <c r="W21" s="225"/>
      <c r="X21" s="225"/>
      <c r="Y21" s="225"/>
    </row>
    <row r="22" ht="14.25" customHeight="1">
      <c r="A22" s="264"/>
      <c r="B22" s="335"/>
      <c r="C22" s="247"/>
      <c r="D22" s="245"/>
      <c r="E22" s="336"/>
      <c r="F22" s="337" t="s">
        <v>184</v>
      </c>
      <c r="G22" s="249"/>
      <c r="H22" s="337" t="s">
        <v>185</v>
      </c>
      <c r="I22" s="248"/>
      <c r="J22" s="338"/>
      <c r="K22" s="339"/>
      <c r="L22" s="339"/>
      <c r="M22" s="340"/>
      <c r="N22" s="224"/>
      <c r="O22" s="224"/>
      <c r="P22" s="224"/>
      <c r="Q22" s="225"/>
      <c r="R22" s="225"/>
      <c r="S22" s="225"/>
      <c r="T22" s="225"/>
      <c r="U22" s="225"/>
      <c r="V22" s="225"/>
      <c r="W22" s="225"/>
      <c r="X22" s="225"/>
      <c r="Y22" s="225"/>
    </row>
    <row r="23" ht="14.25" customHeight="1">
      <c r="A23" s="225"/>
      <c r="B23" s="225"/>
      <c r="C23" s="225"/>
      <c r="D23" s="236"/>
      <c r="E23" s="225"/>
      <c r="F23" s="225"/>
      <c r="G23" s="238"/>
      <c r="H23" s="238"/>
      <c r="I23" s="238"/>
      <c r="J23" s="238"/>
      <c r="K23" s="224"/>
      <c r="L23" s="224"/>
      <c r="M23" s="224"/>
      <c r="N23" s="224"/>
      <c r="O23" s="224"/>
      <c r="P23" s="224"/>
      <c r="Q23" s="225"/>
      <c r="R23" s="225"/>
      <c r="S23" s="225"/>
      <c r="T23" s="225"/>
      <c r="U23" s="225"/>
      <c r="V23" s="225"/>
      <c r="W23" s="225"/>
      <c r="X23" s="225"/>
      <c r="Y23" s="225"/>
    </row>
    <row r="24" ht="14.25" customHeight="1">
      <c r="A24" s="225"/>
      <c r="B24" s="225"/>
      <c r="C24" s="225"/>
      <c r="D24" s="236"/>
      <c r="E24" s="225"/>
      <c r="F24" s="225"/>
      <c r="G24" s="238"/>
      <c r="H24" s="238"/>
      <c r="I24" s="238"/>
      <c r="J24" s="341"/>
      <c r="K24" s="224"/>
      <c r="L24" s="224"/>
      <c r="M24" s="224"/>
      <c r="N24" s="224"/>
      <c r="O24" s="224"/>
      <c r="P24" s="224"/>
      <c r="Q24" s="225"/>
      <c r="R24" s="225"/>
      <c r="S24" s="225"/>
      <c r="T24" s="225"/>
      <c r="U24" s="225"/>
      <c r="V24" s="225"/>
      <c r="W24" s="225"/>
      <c r="X24" s="225"/>
      <c r="Y24" s="225"/>
    </row>
    <row r="25" ht="14.25" customHeight="1">
      <c r="A25" s="225"/>
      <c r="B25" s="225"/>
      <c r="C25" s="225"/>
      <c r="D25" s="236"/>
      <c r="E25" s="225"/>
      <c r="F25" s="225"/>
      <c r="G25" s="238"/>
      <c r="H25" s="238"/>
      <c r="I25" s="238"/>
      <c r="J25" s="342"/>
      <c r="K25" s="224"/>
      <c r="L25" s="224"/>
      <c r="M25" s="224"/>
      <c r="N25" s="224"/>
      <c r="O25" s="224"/>
      <c r="P25" s="224"/>
      <c r="Q25" s="225"/>
      <c r="R25" s="225"/>
      <c r="S25" s="225"/>
      <c r="T25" s="225"/>
      <c r="U25" s="225"/>
      <c r="V25" s="225"/>
      <c r="W25" s="225"/>
      <c r="X25" s="304"/>
      <c r="Y25" s="304"/>
    </row>
    <row r="26" ht="14.25" customHeight="1">
      <c r="A26" s="304"/>
      <c r="B26" s="225"/>
      <c r="C26" s="225"/>
      <c r="D26" s="236"/>
      <c r="E26" s="225"/>
      <c r="F26" s="225"/>
      <c r="G26" s="238"/>
      <c r="H26" s="238"/>
      <c r="I26" s="238"/>
      <c r="J26" s="238"/>
      <c r="K26" s="224"/>
      <c r="L26" s="224"/>
      <c r="M26" s="224"/>
      <c r="N26" s="224"/>
      <c r="O26" s="224"/>
      <c r="P26" s="224"/>
      <c r="Q26" s="225"/>
      <c r="R26" s="225"/>
      <c r="S26" s="225"/>
      <c r="T26" s="225"/>
      <c r="U26" s="225"/>
      <c r="V26" s="225"/>
      <c r="W26" s="225"/>
      <c r="X26" s="225"/>
      <c r="Y26" s="225"/>
    </row>
    <row r="27" ht="14.25" customHeight="1">
      <c r="A27" s="225"/>
      <c r="B27" s="225"/>
      <c r="C27" s="225"/>
      <c r="D27" s="236"/>
      <c r="E27" s="225"/>
      <c r="F27" s="225"/>
      <c r="G27" s="238"/>
      <c r="H27" s="238"/>
      <c r="I27" s="238"/>
      <c r="J27" s="238"/>
      <c r="K27" s="224"/>
      <c r="L27" s="224"/>
      <c r="M27" s="224"/>
      <c r="N27" s="224"/>
      <c r="O27" s="224"/>
      <c r="P27" s="224"/>
      <c r="Q27" s="225"/>
      <c r="R27" s="225"/>
      <c r="S27" s="225"/>
      <c r="T27" s="225"/>
      <c r="U27" s="225"/>
      <c r="V27" s="225"/>
      <c r="W27" s="225"/>
      <c r="X27" s="225"/>
      <c r="Y27" s="225"/>
    </row>
    <row r="28" ht="14.25" customHeight="1">
      <c r="A28" s="225"/>
      <c r="B28" s="225"/>
      <c r="C28" s="225"/>
      <c r="D28" s="236"/>
      <c r="E28" s="225"/>
      <c r="F28" s="225"/>
      <c r="G28" s="238"/>
      <c r="H28" s="238"/>
      <c r="I28" s="238"/>
      <c r="J28" s="238"/>
      <c r="K28" s="224"/>
      <c r="L28" s="224"/>
      <c r="M28" s="224"/>
      <c r="N28" s="224"/>
      <c r="O28" s="224"/>
      <c r="P28" s="224"/>
      <c r="Q28" s="225"/>
      <c r="R28" s="225"/>
      <c r="S28" s="225"/>
      <c r="T28" s="225"/>
      <c r="U28" s="225"/>
      <c r="V28" s="225"/>
      <c r="W28" s="225"/>
      <c r="X28" s="225"/>
      <c r="Y28" s="225"/>
    </row>
    <row r="29" ht="14.25" customHeight="1">
      <c r="A29" s="225"/>
      <c r="B29" s="225"/>
      <c r="C29" s="225"/>
      <c r="D29" s="236"/>
      <c r="E29" s="225"/>
      <c r="F29" s="225"/>
      <c r="G29" s="238"/>
      <c r="H29" s="238"/>
      <c r="I29" s="238"/>
      <c r="J29" s="238"/>
      <c r="K29" s="224"/>
      <c r="L29" s="224"/>
      <c r="M29" s="224"/>
      <c r="N29" s="224"/>
      <c r="O29" s="224"/>
      <c r="P29" s="224"/>
      <c r="Q29" s="225"/>
      <c r="R29" s="225"/>
      <c r="S29" s="225"/>
      <c r="T29" s="225"/>
      <c r="U29" s="225"/>
      <c r="V29" s="225"/>
      <c r="W29" s="225"/>
      <c r="X29" s="225"/>
      <c r="Y29" s="225"/>
    </row>
    <row r="30" ht="14.25" customHeight="1">
      <c r="A30" s="225"/>
      <c r="B30" s="225"/>
      <c r="C30" s="225"/>
      <c r="D30" s="236"/>
      <c r="E30" s="225"/>
      <c r="F30" s="225"/>
      <c r="G30" s="238"/>
      <c r="H30" s="238"/>
      <c r="I30" s="238"/>
      <c r="J30" s="238"/>
      <c r="K30" s="224"/>
      <c r="L30" s="224"/>
      <c r="M30" s="224"/>
      <c r="N30" s="224"/>
      <c r="O30" s="224"/>
      <c r="P30" s="224"/>
      <c r="Q30" s="225"/>
      <c r="R30" s="225"/>
      <c r="S30" s="225"/>
      <c r="T30" s="225"/>
      <c r="U30" s="225"/>
      <c r="V30" s="225"/>
      <c r="W30" s="225"/>
      <c r="X30" s="225"/>
      <c r="Y30" s="225"/>
    </row>
    <row r="31" ht="14.25" customHeight="1">
      <c r="A31" s="225"/>
      <c r="B31" s="225"/>
      <c r="C31" s="225"/>
      <c r="D31" s="236"/>
      <c r="E31" s="225"/>
      <c r="F31" s="225"/>
      <c r="G31" s="238"/>
      <c r="H31" s="238"/>
      <c r="I31" s="238"/>
      <c r="J31" s="238"/>
      <c r="K31" s="224"/>
      <c r="L31" s="343"/>
      <c r="M31" s="224"/>
      <c r="N31" s="224"/>
      <c r="O31" s="224"/>
      <c r="P31" s="224"/>
      <c r="Q31" s="225"/>
      <c r="R31" s="225"/>
      <c r="S31" s="225"/>
      <c r="T31" s="225"/>
      <c r="U31" s="225"/>
      <c r="V31" s="225"/>
      <c r="W31" s="225"/>
      <c r="X31" s="225"/>
      <c r="Y31" s="225"/>
    </row>
    <row r="32" ht="14.25" customHeight="1">
      <c r="A32" s="225"/>
      <c r="B32" s="225"/>
      <c r="C32" s="225"/>
      <c r="D32" s="236"/>
      <c r="E32" s="225"/>
      <c r="F32" s="225"/>
      <c r="G32" s="238"/>
      <c r="H32" s="238"/>
      <c r="I32" s="238"/>
      <c r="J32" s="238"/>
      <c r="K32" s="224"/>
      <c r="L32" s="224"/>
      <c r="M32" s="224"/>
      <c r="N32" s="224"/>
      <c r="O32" s="224"/>
      <c r="P32" s="224"/>
      <c r="Q32" s="225"/>
      <c r="R32" s="225"/>
      <c r="S32" s="225"/>
      <c r="T32" s="225"/>
      <c r="U32" s="225"/>
      <c r="V32" s="225"/>
      <c r="W32" s="225"/>
      <c r="X32" s="225"/>
      <c r="Y32" s="225"/>
    </row>
    <row r="33" ht="14.25" customHeight="1">
      <c r="A33" s="225"/>
      <c r="B33" s="225"/>
      <c r="C33" s="225"/>
      <c r="D33" s="236"/>
      <c r="E33" s="225"/>
      <c r="F33" s="225"/>
      <c r="G33" s="238"/>
      <c r="H33" s="238"/>
      <c r="I33" s="238"/>
      <c r="J33" s="238"/>
      <c r="K33" s="224"/>
      <c r="L33" s="224"/>
      <c r="M33" s="224"/>
      <c r="N33" s="224"/>
      <c r="O33" s="224"/>
      <c r="P33" s="224"/>
      <c r="Q33" s="225"/>
      <c r="R33" s="225"/>
      <c r="S33" s="225"/>
      <c r="T33" s="225"/>
      <c r="U33" s="225"/>
      <c r="V33" s="225"/>
      <c r="W33" s="225"/>
      <c r="X33" s="225"/>
      <c r="Y33" s="225"/>
    </row>
    <row r="34" ht="14.25" customHeight="1">
      <c r="A34" s="225"/>
      <c r="B34" s="225"/>
      <c r="C34" s="225"/>
      <c r="D34" s="236"/>
      <c r="E34" s="225"/>
      <c r="F34" s="225"/>
      <c r="G34" s="238"/>
      <c r="H34" s="238"/>
      <c r="I34" s="238"/>
      <c r="J34" s="238"/>
      <c r="K34" s="224"/>
      <c r="L34" s="224"/>
      <c r="M34" s="224"/>
      <c r="N34" s="224"/>
      <c r="O34" s="224"/>
      <c r="P34" s="224"/>
      <c r="Q34" s="225"/>
      <c r="R34" s="225"/>
      <c r="S34" s="225"/>
      <c r="T34" s="225"/>
      <c r="U34" s="225"/>
      <c r="V34" s="225"/>
      <c r="W34" s="225"/>
      <c r="X34" s="225"/>
      <c r="Y34" s="225"/>
    </row>
    <row r="35" ht="14.25" customHeight="1">
      <c r="A35" s="225"/>
      <c r="B35" s="225"/>
      <c r="C35" s="225"/>
      <c r="D35" s="236"/>
      <c r="E35" s="225"/>
      <c r="F35" s="225"/>
      <c r="G35" s="238"/>
      <c r="H35" s="238"/>
      <c r="I35" s="238"/>
      <c r="J35" s="238"/>
      <c r="K35" s="224"/>
      <c r="L35" s="224"/>
      <c r="M35" s="224"/>
      <c r="N35" s="224"/>
      <c r="O35" s="224"/>
      <c r="P35" s="224"/>
      <c r="Q35" s="225"/>
      <c r="R35" s="225"/>
      <c r="S35" s="225"/>
      <c r="T35" s="225"/>
      <c r="U35" s="225"/>
      <c r="V35" s="225"/>
      <c r="W35" s="225"/>
      <c r="X35" s="225"/>
      <c r="Y35" s="225"/>
    </row>
    <row r="36" ht="14.25" customHeight="1">
      <c r="A36" s="225"/>
      <c r="B36" s="225"/>
      <c r="C36" s="225"/>
      <c r="D36" s="236"/>
      <c r="E36" s="225"/>
      <c r="F36" s="225"/>
      <c r="G36" s="238"/>
      <c r="H36" s="238"/>
      <c r="I36" s="238"/>
      <c r="J36" s="238"/>
      <c r="K36" s="224"/>
      <c r="L36" s="224"/>
      <c r="M36" s="224"/>
      <c r="N36" s="224"/>
      <c r="O36" s="224"/>
      <c r="P36" s="224"/>
      <c r="Q36" s="225"/>
      <c r="R36" s="225"/>
      <c r="S36" s="225"/>
      <c r="T36" s="225"/>
      <c r="U36" s="225"/>
      <c r="V36" s="225"/>
      <c r="W36" s="225"/>
      <c r="X36" s="225"/>
      <c r="Y36" s="225"/>
    </row>
    <row r="37" ht="14.25" customHeight="1">
      <c r="A37" s="225"/>
      <c r="B37" s="225"/>
      <c r="C37" s="225"/>
      <c r="D37" s="236"/>
      <c r="E37" s="225"/>
      <c r="F37" s="225"/>
      <c r="G37" s="238"/>
      <c r="H37" s="238"/>
      <c r="I37" s="238"/>
      <c r="J37" s="238"/>
      <c r="K37" s="224"/>
      <c r="L37" s="224"/>
      <c r="M37" s="224"/>
      <c r="N37" s="224"/>
      <c r="O37" s="224"/>
      <c r="P37" s="224"/>
      <c r="Q37" s="225"/>
      <c r="R37" s="225"/>
      <c r="S37" s="225"/>
      <c r="T37" s="225"/>
      <c r="U37" s="225"/>
      <c r="V37" s="225"/>
      <c r="W37" s="225"/>
      <c r="X37" s="225"/>
      <c r="Y37" s="225"/>
    </row>
    <row r="38" ht="14.25" customHeight="1">
      <c r="A38" s="225"/>
      <c r="B38" s="225"/>
      <c r="C38" s="225"/>
      <c r="D38" s="236"/>
      <c r="E38" s="225"/>
      <c r="F38" s="225"/>
      <c r="G38" s="238"/>
      <c r="H38" s="238"/>
      <c r="I38" s="238"/>
      <c r="J38" s="238"/>
      <c r="K38" s="224"/>
      <c r="L38" s="224"/>
      <c r="M38" s="224"/>
      <c r="N38" s="224"/>
      <c r="O38" s="224"/>
      <c r="P38" s="224"/>
      <c r="Q38" s="225"/>
      <c r="R38" s="225"/>
      <c r="S38" s="225"/>
      <c r="T38" s="225"/>
      <c r="U38" s="225"/>
      <c r="V38" s="225"/>
      <c r="W38" s="225"/>
      <c r="X38" s="225"/>
      <c r="Y38" s="225"/>
    </row>
    <row r="39" ht="14.25" customHeight="1">
      <c r="A39" s="225"/>
      <c r="B39" s="225"/>
      <c r="C39" s="225"/>
      <c r="D39" s="236"/>
      <c r="E39" s="225"/>
      <c r="F39" s="225"/>
      <c r="G39" s="238"/>
      <c r="H39" s="238"/>
      <c r="I39" s="238"/>
      <c r="J39" s="238"/>
      <c r="K39" s="224"/>
      <c r="L39" s="224"/>
      <c r="M39" s="224"/>
      <c r="N39" s="224"/>
      <c r="O39" s="224"/>
      <c r="P39" s="224"/>
      <c r="Q39" s="225"/>
      <c r="R39" s="225"/>
      <c r="S39" s="225"/>
      <c r="T39" s="225"/>
      <c r="U39" s="225"/>
      <c r="V39" s="225"/>
      <c r="W39" s="225"/>
      <c r="X39" s="225"/>
      <c r="Y39" s="225"/>
    </row>
    <row r="40" ht="14.25" customHeight="1">
      <c r="A40" s="225"/>
      <c r="B40" s="225"/>
      <c r="C40" s="225"/>
      <c r="D40" s="236"/>
      <c r="E40" s="225"/>
      <c r="F40" s="225"/>
      <c r="G40" s="238"/>
      <c r="H40" s="238"/>
      <c r="I40" s="238"/>
      <c r="J40" s="238"/>
      <c r="K40" s="224"/>
      <c r="L40" s="224"/>
      <c r="M40" s="224"/>
      <c r="N40" s="224"/>
      <c r="O40" s="224"/>
      <c r="P40" s="224"/>
      <c r="Q40" s="225"/>
      <c r="R40" s="225"/>
      <c r="S40" s="225"/>
      <c r="T40" s="225"/>
      <c r="U40" s="225"/>
      <c r="V40" s="225"/>
      <c r="W40" s="225"/>
      <c r="X40" s="225"/>
      <c r="Y40" s="225"/>
    </row>
    <row r="41" ht="14.25" customHeight="1">
      <c r="A41" s="225"/>
      <c r="B41" s="225"/>
      <c r="C41" s="225"/>
      <c r="D41" s="236"/>
      <c r="E41" s="225"/>
      <c r="F41" s="225"/>
      <c r="G41" s="238"/>
      <c r="H41" s="238"/>
      <c r="I41" s="238"/>
      <c r="J41" s="238"/>
      <c r="K41" s="224"/>
      <c r="L41" s="224"/>
      <c r="M41" s="224"/>
      <c r="N41" s="224"/>
      <c r="O41" s="224"/>
      <c r="P41" s="224"/>
      <c r="Q41" s="225"/>
      <c r="R41" s="225"/>
      <c r="S41" s="225"/>
      <c r="T41" s="225"/>
      <c r="U41" s="225"/>
      <c r="V41" s="225"/>
      <c r="W41" s="225"/>
      <c r="X41" s="225"/>
      <c r="Y41" s="225"/>
    </row>
    <row r="42" ht="14.25" customHeight="1">
      <c r="A42" s="225"/>
      <c r="B42" s="225"/>
      <c r="C42" s="225"/>
      <c r="D42" s="236"/>
      <c r="E42" s="225"/>
      <c r="F42" s="225"/>
      <c r="G42" s="238"/>
      <c r="H42" s="238"/>
      <c r="I42" s="238"/>
      <c r="J42" s="238"/>
      <c r="K42" s="224"/>
      <c r="L42" s="224"/>
      <c r="M42" s="224"/>
      <c r="N42" s="224"/>
      <c r="O42" s="224"/>
      <c r="P42" s="224"/>
      <c r="Q42" s="225"/>
      <c r="R42" s="225"/>
      <c r="S42" s="225"/>
      <c r="T42" s="225"/>
      <c r="U42" s="225"/>
      <c r="V42" s="225"/>
      <c r="W42" s="225"/>
      <c r="X42" s="225"/>
      <c r="Y42" s="225"/>
    </row>
    <row r="43" ht="14.25" customHeight="1">
      <c r="A43" s="225"/>
      <c r="B43" s="225"/>
      <c r="C43" s="225"/>
      <c r="D43" s="236"/>
      <c r="E43" s="225"/>
      <c r="F43" s="225"/>
      <c r="G43" s="238"/>
      <c r="H43" s="238"/>
      <c r="I43" s="238"/>
      <c r="J43" s="238"/>
      <c r="K43" s="224"/>
      <c r="L43" s="224"/>
      <c r="M43" s="224"/>
      <c r="N43" s="224"/>
      <c r="O43" s="224"/>
      <c r="P43" s="224"/>
      <c r="Q43" s="225"/>
      <c r="R43" s="225"/>
      <c r="S43" s="225"/>
      <c r="T43" s="225"/>
      <c r="U43" s="225"/>
      <c r="V43" s="225"/>
      <c r="W43" s="225"/>
      <c r="X43" s="225"/>
      <c r="Y43" s="225"/>
    </row>
    <row r="44" ht="14.25" customHeight="1">
      <c r="A44" s="225"/>
      <c r="B44" s="225"/>
      <c r="C44" s="225"/>
      <c r="D44" s="236"/>
      <c r="E44" s="225"/>
      <c r="F44" s="225"/>
      <c r="G44" s="238"/>
      <c r="H44" s="238"/>
      <c r="I44" s="238"/>
      <c r="J44" s="238"/>
      <c r="K44" s="224"/>
      <c r="L44" s="224"/>
      <c r="M44" s="224"/>
      <c r="N44" s="224"/>
      <c r="O44" s="224"/>
      <c r="P44" s="224"/>
      <c r="Q44" s="225"/>
      <c r="R44" s="225"/>
      <c r="S44" s="225"/>
      <c r="T44" s="225"/>
      <c r="U44" s="225"/>
      <c r="V44" s="225"/>
      <c r="W44" s="225"/>
      <c r="X44" s="225"/>
      <c r="Y44" s="225"/>
    </row>
    <row r="45" ht="14.25" customHeight="1">
      <c r="A45" s="225"/>
      <c r="B45" s="225"/>
      <c r="C45" s="225"/>
      <c r="D45" s="236"/>
      <c r="E45" s="225"/>
      <c r="F45" s="225"/>
      <c r="G45" s="238"/>
      <c r="H45" s="238"/>
      <c r="I45" s="238"/>
      <c r="J45" s="238"/>
      <c r="K45" s="224"/>
      <c r="L45" s="224"/>
      <c r="M45" s="224"/>
      <c r="N45" s="224"/>
      <c r="O45" s="224"/>
      <c r="P45" s="224"/>
      <c r="Q45" s="225"/>
      <c r="R45" s="225"/>
      <c r="S45" s="225"/>
      <c r="T45" s="225"/>
      <c r="U45" s="225"/>
      <c r="V45" s="225"/>
      <c r="W45" s="225"/>
      <c r="X45" s="225"/>
      <c r="Y45" s="225"/>
    </row>
    <row r="46" ht="14.25" customHeight="1">
      <c r="A46" s="225"/>
      <c r="B46" s="225"/>
      <c r="C46" s="225"/>
      <c r="D46" s="236"/>
      <c r="E46" s="225"/>
      <c r="F46" s="225"/>
      <c r="G46" s="238"/>
      <c r="H46" s="238"/>
      <c r="I46" s="238"/>
      <c r="J46" s="238"/>
      <c r="K46" s="224"/>
      <c r="L46" s="224"/>
      <c r="M46" s="224"/>
      <c r="N46" s="224"/>
      <c r="O46" s="224"/>
      <c r="P46" s="224"/>
      <c r="Q46" s="225"/>
      <c r="R46" s="225"/>
      <c r="S46" s="225"/>
      <c r="T46" s="225"/>
      <c r="U46" s="225"/>
      <c r="V46" s="225"/>
      <c r="W46" s="225"/>
      <c r="X46" s="225"/>
      <c r="Y46" s="225"/>
    </row>
    <row r="47" ht="14.25" customHeight="1">
      <c r="A47" s="225"/>
      <c r="B47" s="225"/>
      <c r="C47" s="225"/>
      <c r="D47" s="236"/>
      <c r="E47" s="225"/>
      <c r="F47" s="225"/>
      <c r="G47" s="238"/>
      <c r="H47" s="238"/>
      <c r="I47" s="238"/>
      <c r="J47" s="238"/>
      <c r="K47" s="224"/>
      <c r="L47" s="224"/>
      <c r="M47" s="224"/>
      <c r="N47" s="224"/>
      <c r="O47" s="224"/>
      <c r="P47" s="224"/>
      <c r="Q47" s="225"/>
      <c r="R47" s="225"/>
      <c r="S47" s="225"/>
      <c r="T47" s="225"/>
      <c r="U47" s="225"/>
      <c r="V47" s="225"/>
      <c r="W47" s="225"/>
      <c r="X47" s="225"/>
      <c r="Y47" s="225"/>
    </row>
    <row r="48" ht="14.25" customHeight="1">
      <c r="A48" s="225"/>
      <c r="B48" s="225"/>
      <c r="C48" s="225"/>
      <c r="D48" s="236"/>
      <c r="E48" s="225"/>
      <c r="F48" s="225"/>
      <c r="G48" s="238"/>
      <c r="H48" s="238"/>
      <c r="I48" s="238"/>
      <c r="J48" s="238"/>
      <c r="K48" s="224"/>
      <c r="L48" s="224"/>
      <c r="M48" s="224"/>
      <c r="N48" s="224"/>
      <c r="O48" s="224"/>
      <c r="P48" s="224"/>
      <c r="Q48" s="225"/>
      <c r="R48" s="225"/>
      <c r="S48" s="225"/>
      <c r="T48" s="225"/>
      <c r="U48" s="225"/>
      <c r="V48" s="225"/>
      <c r="W48" s="225"/>
      <c r="X48" s="225"/>
      <c r="Y48" s="225"/>
    </row>
    <row r="49" ht="14.25" customHeight="1">
      <c r="A49" s="225"/>
      <c r="B49" s="225"/>
      <c r="C49" s="225"/>
      <c r="D49" s="236"/>
      <c r="E49" s="225"/>
      <c r="F49" s="225"/>
      <c r="G49" s="238"/>
      <c r="H49" s="238"/>
      <c r="I49" s="238"/>
      <c r="J49" s="238"/>
      <c r="K49" s="224"/>
      <c r="L49" s="224"/>
      <c r="M49" s="224"/>
      <c r="N49" s="224"/>
      <c r="O49" s="224"/>
      <c r="P49" s="224"/>
      <c r="Q49" s="225"/>
      <c r="R49" s="225"/>
      <c r="S49" s="225"/>
      <c r="T49" s="225"/>
      <c r="U49" s="225"/>
      <c r="V49" s="225"/>
      <c r="W49" s="225"/>
      <c r="X49" s="225"/>
      <c r="Y49" s="225"/>
    </row>
    <row r="50" ht="14.25" customHeight="1">
      <c r="A50" s="225"/>
      <c r="B50" s="225"/>
      <c r="C50" s="225"/>
      <c r="D50" s="236"/>
      <c r="E50" s="225"/>
      <c r="F50" s="225"/>
      <c r="G50" s="238"/>
      <c r="H50" s="238"/>
      <c r="I50" s="238"/>
      <c r="J50" s="238"/>
      <c r="K50" s="224"/>
      <c r="L50" s="224"/>
      <c r="M50" s="224"/>
      <c r="N50" s="224"/>
      <c r="O50" s="224"/>
      <c r="P50" s="224"/>
      <c r="Q50" s="225"/>
      <c r="R50" s="225"/>
      <c r="S50" s="225"/>
      <c r="T50" s="225"/>
      <c r="U50" s="225"/>
      <c r="V50" s="225"/>
      <c r="W50" s="225"/>
      <c r="X50" s="225"/>
      <c r="Y50" s="225"/>
    </row>
    <row r="51" ht="14.25" customHeight="1">
      <c r="A51" s="225"/>
      <c r="B51" s="225"/>
      <c r="C51" s="225"/>
      <c r="D51" s="236"/>
      <c r="E51" s="225"/>
      <c r="F51" s="225"/>
      <c r="G51" s="238"/>
      <c r="H51" s="238"/>
      <c r="I51" s="238"/>
      <c r="J51" s="238"/>
      <c r="K51" s="224"/>
      <c r="L51" s="224"/>
      <c r="M51" s="224"/>
      <c r="N51" s="224"/>
      <c r="O51" s="224"/>
      <c r="P51" s="224"/>
      <c r="Q51" s="225"/>
      <c r="R51" s="225"/>
      <c r="S51" s="225"/>
      <c r="T51" s="225"/>
      <c r="U51" s="225"/>
      <c r="V51" s="225"/>
      <c r="W51" s="225"/>
      <c r="X51" s="225"/>
      <c r="Y51" s="225"/>
    </row>
    <row r="52" ht="14.25" customHeight="1">
      <c r="A52" s="225"/>
      <c r="B52" s="225"/>
      <c r="C52" s="225"/>
      <c r="D52" s="236"/>
      <c r="E52" s="225"/>
      <c r="F52" s="225"/>
      <c r="G52" s="238"/>
      <c r="H52" s="238"/>
      <c r="I52" s="238"/>
      <c r="J52" s="238"/>
      <c r="K52" s="224"/>
      <c r="L52" s="224"/>
      <c r="M52" s="224"/>
      <c r="N52" s="224"/>
      <c r="O52" s="224"/>
      <c r="P52" s="224"/>
      <c r="Q52" s="225"/>
      <c r="R52" s="225"/>
      <c r="S52" s="225"/>
      <c r="T52" s="225"/>
      <c r="U52" s="225"/>
      <c r="V52" s="225"/>
      <c r="W52" s="225"/>
      <c r="X52" s="225"/>
      <c r="Y52" s="225"/>
    </row>
    <row r="53" ht="14.25" customHeight="1">
      <c r="A53" s="225"/>
      <c r="B53" s="225"/>
      <c r="C53" s="225"/>
      <c r="D53" s="236"/>
      <c r="E53" s="225"/>
      <c r="F53" s="225"/>
      <c r="G53" s="238"/>
      <c r="H53" s="238"/>
      <c r="I53" s="238"/>
      <c r="J53" s="238"/>
      <c r="K53" s="224"/>
      <c r="L53" s="224"/>
      <c r="M53" s="224"/>
      <c r="N53" s="224"/>
      <c r="O53" s="224"/>
      <c r="P53" s="224"/>
      <c r="Q53" s="225"/>
      <c r="R53" s="225"/>
      <c r="S53" s="225"/>
      <c r="T53" s="225"/>
      <c r="U53" s="225"/>
      <c r="V53" s="225"/>
      <c r="W53" s="225"/>
      <c r="X53" s="225"/>
      <c r="Y53" s="225"/>
    </row>
    <row r="54" ht="14.25" customHeight="1">
      <c r="A54" s="225"/>
      <c r="B54" s="225"/>
      <c r="C54" s="225"/>
      <c r="D54" s="236"/>
      <c r="E54" s="225"/>
      <c r="F54" s="225"/>
      <c r="G54" s="238"/>
      <c r="H54" s="238"/>
      <c r="I54" s="238"/>
      <c r="J54" s="238"/>
      <c r="K54" s="224"/>
      <c r="L54" s="224"/>
      <c r="M54" s="224"/>
      <c r="N54" s="224"/>
      <c r="O54" s="224"/>
      <c r="P54" s="224"/>
      <c r="Q54" s="225"/>
      <c r="R54" s="225"/>
      <c r="S54" s="225"/>
      <c r="T54" s="225"/>
      <c r="U54" s="225"/>
      <c r="V54" s="225"/>
      <c r="W54" s="225"/>
      <c r="X54" s="225"/>
      <c r="Y54" s="225"/>
    </row>
    <row r="55" ht="14.25" customHeight="1">
      <c r="A55" s="225"/>
      <c r="B55" s="225"/>
      <c r="C55" s="225"/>
      <c r="D55" s="236"/>
      <c r="E55" s="225"/>
      <c r="F55" s="225"/>
      <c r="G55" s="238"/>
      <c r="H55" s="238"/>
      <c r="I55" s="238"/>
      <c r="J55" s="238"/>
      <c r="K55" s="224"/>
      <c r="L55" s="224"/>
      <c r="M55" s="224"/>
      <c r="N55" s="224"/>
      <c r="O55" s="224"/>
      <c r="P55" s="224"/>
      <c r="Q55" s="225"/>
      <c r="R55" s="225"/>
      <c r="S55" s="225"/>
      <c r="T55" s="225"/>
      <c r="U55" s="225"/>
      <c r="V55" s="225"/>
      <c r="W55" s="225"/>
      <c r="X55" s="225"/>
      <c r="Y55" s="225"/>
    </row>
    <row r="56" ht="14.25" customHeight="1">
      <c r="A56" s="225"/>
      <c r="B56" s="225"/>
      <c r="C56" s="225"/>
      <c r="D56" s="236"/>
      <c r="E56" s="225"/>
      <c r="F56" s="225"/>
      <c r="G56" s="238"/>
      <c r="H56" s="238"/>
      <c r="I56" s="238"/>
      <c r="J56" s="238"/>
      <c r="K56" s="224"/>
      <c r="L56" s="224"/>
      <c r="M56" s="224"/>
      <c r="N56" s="224"/>
      <c r="O56" s="224"/>
      <c r="P56" s="224"/>
      <c r="Q56" s="225"/>
      <c r="R56" s="225"/>
      <c r="S56" s="225"/>
      <c r="T56" s="225"/>
      <c r="U56" s="225"/>
      <c r="V56" s="225"/>
      <c r="W56" s="225"/>
      <c r="X56" s="225"/>
      <c r="Y56" s="225"/>
    </row>
    <row r="57" ht="14.25" customHeight="1">
      <c r="A57" s="225"/>
      <c r="B57" s="225"/>
      <c r="C57" s="225"/>
      <c r="D57" s="236"/>
      <c r="E57" s="225"/>
      <c r="F57" s="225"/>
      <c r="G57" s="238"/>
      <c r="H57" s="238"/>
      <c r="I57" s="238"/>
      <c r="J57" s="238"/>
      <c r="K57" s="224"/>
      <c r="L57" s="224"/>
      <c r="M57" s="224"/>
      <c r="N57" s="224"/>
      <c r="O57" s="224"/>
      <c r="P57" s="224"/>
      <c r="Q57" s="225"/>
      <c r="R57" s="225"/>
      <c r="S57" s="225"/>
      <c r="T57" s="225"/>
      <c r="U57" s="225"/>
      <c r="V57" s="225"/>
      <c r="W57" s="225"/>
      <c r="X57" s="225"/>
      <c r="Y57" s="225"/>
    </row>
    <row r="58" ht="14.25" customHeight="1">
      <c r="A58" s="225"/>
      <c r="B58" s="225"/>
      <c r="C58" s="225"/>
      <c r="D58" s="236"/>
      <c r="E58" s="225"/>
      <c r="F58" s="225"/>
      <c r="G58" s="238"/>
      <c r="H58" s="238"/>
      <c r="I58" s="238"/>
      <c r="J58" s="238"/>
      <c r="K58" s="224"/>
      <c r="L58" s="224"/>
      <c r="M58" s="224"/>
      <c r="N58" s="224"/>
      <c r="O58" s="224"/>
      <c r="P58" s="224"/>
      <c r="Q58" s="225"/>
      <c r="R58" s="225"/>
      <c r="S58" s="225"/>
      <c r="T58" s="225"/>
      <c r="U58" s="225"/>
      <c r="V58" s="225"/>
      <c r="W58" s="225"/>
      <c r="X58" s="225"/>
      <c r="Y58" s="225"/>
    </row>
    <row r="59" ht="14.25" customHeight="1">
      <c r="A59" s="225"/>
      <c r="B59" s="225"/>
      <c r="C59" s="225"/>
      <c r="D59" s="236"/>
      <c r="E59" s="225"/>
      <c r="F59" s="225"/>
      <c r="G59" s="238"/>
      <c r="H59" s="238"/>
      <c r="I59" s="238"/>
      <c r="J59" s="238"/>
      <c r="K59" s="224"/>
      <c r="L59" s="224"/>
      <c r="M59" s="224"/>
      <c r="N59" s="224"/>
      <c r="O59" s="224"/>
      <c r="P59" s="224"/>
      <c r="Q59" s="225"/>
      <c r="R59" s="225"/>
      <c r="S59" s="225"/>
      <c r="T59" s="225"/>
      <c r="U59" s="225"/>
      <c r="V59" s="225"/>
      <c r="W59" s="225"/>
      <c r="X59" s="225"/>
      <c r="Y59" s="225"/>
    </row>
    <row r="60" ht="14.25" customHeight="1">
      <c r="A60" s="225"/>
      <c r="B60" s="225"/>
      <c r="C60" s="225"/>
      <c r="D60" s="236"/>
      <c r="E60" s="225"/>
      <c r="F60" s="225"/>
      <c r="G60" s="238"/>
      <c r="H60" s="238"/>
      <c r="I60" s="238"/>
      <c r="J60" s="238"/>
      <c r="K60" s="224"/>
      <c r="L60" s="224"/>
      <c r="M60" s="224"/>
      <c r="N60" s="224"/>
      <c r="O60" s="224"/>
      <c r="P60" s="224"/>
      <c r="Q60" s="225"/>
      <c r="R60" s="225"/>
      <c r="S60" s="225"/>
      <c r="T60" s="225"/>
      <c r="U60" s="225"/>
      <c r="V60" s="225"/>
      <c r="W60" s="225"/>
      <c r="X60" s="225"/>
      <c r="Y60" s="225"/>
    </row>
    <row r="61" ht="14.25" customHeight="1">
      <c r="A61" s="225"/>
      <c r="B61" s="225"/>
      <c r="C61" s="225"/>
      <c r="D61" s="236"/>
      <c r="E61" s="225"/>
      <c r="F61" s="225"/>
      <c r="G61" s="238"/>
      <c r="H61" s="238"/>
      <c r="I61" s="238"/>
      <c r="J61" s="238"/>
      <c r="K61" s="224"/>
      <c r="L61" s="224"/>
      <c r="M61" s="224"/>
      <c r="N61" s="224"/>
      <c r="O61" s="224"/>
      <c r="P61" s="224"/>
      <c r="Q61" s="225"/>
      <c r="R61" s="225"/>
      <c r="S61" s="225"/>
      <c r="T61" s="225"/>
      <c r="U61" s="225"/>
      <c r="V61" s="225"/>
      <c r="W61" s="225"/>
      <c r="X61" s="225"/>
      <c r="Y61" s="225"/>
    </row>
    <row r="62" ht="14.25" customHeight="1">
      <c r="A62" s="225"/>
      <c r="B62" s="225"/>
      <c r="C62" s="225"/>
      <c r="D62" s="236"/>
      <c r="E62" s="225"/>
      <c r="F62" s="225"/>
      <c r="G62" s="238"/>
      <c r="H62" s="238"/>
      <c r="I62" s="238"/>
      <c r="J62" s="238"/>
      <c r="K62" s="224"/>
      <c r="L62" s="224"/>
      <c r="M62" s="224"/>
      <c r="N62" s="224"/>
      <c r="O62" s="224"/>
      <c r="P62" s="224"/>
      <c r="Q62" s="225"/>
      <c r="R62" s="225"/>
      <c r="S62" s="225"/>
      <c r="T62" s="225"/>
      <c r="U62" s="225"/>
      <c r="V62" s="225"/>
      <c r="W62" s="225"/>
      <c r="X62" s="225"/>
      <c r="Y62" s="225"/>
    </row>
    <row r="63" ht="14.25" customHeight="1">
      <c r="A63" s="225"/>
      <c r="B63" s="225"/>
      <c r="C63" s="225"/>
      <c r="D63" s="236"/>
      <c r="E63" s="225"/>
      <c r="F63" s="225"/>
      <c r="G63" s="238"/>
      <c r="H63" s="238"/>
      <c r="I63" s="238"/>
      <c r="J63" s="238"/>
      <c r="K63" s="224"/>
      <c r="L63" s="224"/>
      <c r="M63" s="224"/>
      <c r="N63" s="224"/>
      <c r="O63" s="224"/>
      <c r="P63" s="224"/>
      <c r="Q63" s="225"/>
      <c r="R63" s="225"/>
      <c r="S63" s="225"/>
      <c r="T63" s="225"/>
      <c r="U63" s="225"/>
      <c r="V63" s="225"/>
      <c r="W63" s="225"/>
      <c r="X63" s="225"/>
      <c r="Y63" s="225"/>
    </row>
    <row r="64" ht="14.25" customHeight="1">
      <c r="A64" s="225"/>
      <c r="B64" s="225"/>
      <c r="C64" s="225"/>
      <c r="D64" s="236"/>
      <c r="E64" s="225"/>
      <c r="F64" s="225"/>
      <c r="G64" s="238"/>
      <c r="H64" s="238"/>
      <c r="I64" s="238"/>
      <c r="J64" s="238"/>
      <c r="K64" s="224"/>
      <c r="L64" s="224"/>
      <c r="M64" s="224"/>
      <c r="N64" s="224"/>
      <c r="O64" s="224"/>
      <c r="P64" s="224"/>
      <c r="Q64" s="225"/>
      <c r="R64" s="225"/>
      <c r="S64" s="225"/>
      <c r="T64" s="225"/>
      <c r="U64" s="225"/>
      <c r="V64" s="225"/>
      <c r="W64" s="225"/>
      <c r="X64" s="225"/>
      <c r="Y64" s="225"/>
    </row>
    <row r="65" ht="14.25" customHeight="1">
      <c r="A65" s="225"/>
      <c r="B65" s="225"/>
      <c r="C65" s="225"/>
      <c r="D65" s="236"/>
      <c r="E65" s="225"/>
      <c r="F65" s="225"/>
      <c r="G65" s="238"/>
      <c r="H65" s="238"/>
      <c r="I65" s="238"/>
      <c r="J65" s="238"/>
      <c r="K65" s="224"/>
      <c r="L65" s="224"/>
      <c r="M65" s="224"/>
      <c r="N65" s="224"/>
      <c r="O65" s="224"/>
      <c r="P65" s="224"/>
      <c r="Q65" s="225"/>
      <c r="R65" s="225"/>
      <c r="S65" s="225"/>
      <c r="T65" s="225"/>
      <c r="U65" s="225"/>
      <c r="V65" s="225"/>
      <c r="W65" s="225"/>
      <c r="X65" s="225"/>
      <c r="Y65" s="225"/>
    </row>
    <row r="66" ht="14.25" customHeight="1">
      <c r="A66" s="225"/>
      <c r="B66" s="225"/>
      <c r="C66" s="225"/>
      <c r="D66" s="236"/>
      <c r="E66" s="225"/>
      <c r="F66" s="225"/>
      <c r="G66" s="238"/>
      <c r="H66" s="238"/>
      <c r="I66" s="238"/>
      <c r="J66" s="238"/>
      <c r="K66" s="224"/>
      <c r="L66" s="224"/>
      <c r="M66" s="224"/>
      <c r="N66" s="224"/>
      <c r="O66" s="224"/>
      <c r="P66" s="224"/>
      <c r="Q66" s="225"/>
      <c r="R66" s="225"/>
      <c r="S66" s="225"/>
      <c r="T66" s="225"/>
      <c r="U66" s="225"/>
      <c r="V66" s="225"/>
      <c r="W66" s="225"/>
      <c r="X66" s="225"/>
      <c r="Y66" s="225"/>
    </row>
    <row r="67" ht="14.25" customHeight="1">
      <c r="A67" s="225"/>
      <c r="B67" s="225"/>
      <c r="C67" s="225"/>
      <c r="D67" s="236"/>
      <c r="E67" s="225"/>
      <c r="F67" s="225"/>
      <c r="G67" s="238"/>
      <c r="H67" s="238"/>
      <c r="I67" s="238"/>
      <c r="J67" s="238"/>
      <c r="K67" s="224"/>
      <c r="L67" s="224"/>
      <c r="M67" s="224"/>
      <c r="N67" s="224"/>
      <c r="O67" s="224"/>
      <c r="P67" s="224"/>
      <c r="Q67" s="225"/>
      <c r="R67" s="225"/>
      <c r="S67" s="225"/>
      <c r="T67" s="225"/>
      <c r="U67" s="225"/>
      <c r="V67" s="225"/>
      <c r="W67" s="225"/>
      <c r="X67" s="225"/>
      <c r="Y67" s="225"/>
    </row>
    <row r="68" ht="14.25" customHeight="1">
      <c r="A68" s="225"/>
      <c r="B68" s="225"/>
      <c r="C68" s="225"/>
      <c r="D68" s="236"/>
      <c r="E68" s="225"/>
      <c r="F68" s="225"/>
      <c r="G68" s="238"/>
      <c r="H68" s="238"/>
      <c r="I68" s="238"/>
      <c r="J68" s="238"/>
      <c r="K68" s="224"/>
      <c r="L68" s="224"/>
      <c r="M68" s="224"/>
      <c r="N68" s="224"/>
      <c r="O68" s="224"/>
      <c r="P68" s="224"/>
      <c r="Q68" s="225"/>
      <c r="R68" s="225"/>
      <c r="S68" s="225"/>
      <c r="T68" s="225"/>
      <c r="U68" s="225"/>
      <c r="V68" s="225"/>
      <c r="W68" s="225"/>
      <c r="X68" s="225"/>
      <c r="Y68" s="225"/>
    </row>
    <row r="69" ht="14.25" customHeight="1">
      <c r="A69" s="225"/>
      <c r="B69" s="225"/>
      <c r="C69" s="225"/>
      <c r="D69" s="236"/>
      <c r="E69" s="225"/>
      <c r="F69" s="225"/>
      <c r="G69" s="238"/>
      <c r="H69" s="238"/>
      <c r="I69" s="238"/>
      <c r="J69" s="238"/>
      <c r="K69" s="224"/>
      <c r="L69" s="224"/>
      <c r="M69" s="224"/>
      <c r="N69" s="224"/>
      <c r="O69" s="224"/>
      <c r="P69" s="224"/>
      <c r="Q69" s="225"/>
      <c r="R69" s="225"/>
      <c r="S69" s="225"/>
      <c r="T69" s="225"/>
      <c r="U69" s="225"/>
      <c r="V69" s="225"/>
      <c r="W69" s="225"/>
      <c r="X69" s="225"/>
      <c r="Y69" s="225"/>
    </row>
    <row r="70" ht="14.25" customHeight="1">
      <c r="A70" s="225"/>
      <c r="B70" s="225"/>
      <c r="C70" s="225"/>
      <c r="D70" s="236"/>
      <c r="E70" s="225"/>
      <c r="F70" s="225"/>
      <c r="G70" s="238"/>
      <c r="H70" s="238"/>
      <c r="I70" s="238"/>
      <c r="J70" s="238"/>
      <c r="K70" s="224"/>
      <c r="L70" s="224"/>
      <c r="M70" s="224"/>
      <c r="N70" s="224"/>
      <c r="O70" s="224"/>
      <c r="P70" s="224"/>
      <c r="Q70" s="225"/>
      <c r="R70" s="225"/>
      <c r="S70" s="225"/>
      <c r="T70" s="225"/>
      <c r="U70" s="225"/>
      <c r="V70" s="225"/>
      <c r="W70" s="225"/>
      <c r="X70" s="225"/>
      <c r="Y70" s="225"/>
    </row>
    <row r="71" ht="14.25" customHeight="1">
      <c r="A71" s="225"/>
      <c r="B71" s="225"/>
      <c r="C71" s="225"/>
      <c r="D71" s="236"/>
      <c r="E71" s="225"/>
      <c r="F71" s="225"/>
      <c r="G71" s="238"/>
      <c r="H71" s="238"/>
      <c r="I71" s="238"/>
      <c r="J71" s="238"/>
      <c r="K71" s="224"/>
      <c r="L71" s="224"/>
      <c r="M71" s="224"/>
      <c r="N71" s="224"/>
      <c r="O71" s="224"/>
      <c r="P71" s="224"/>
      <c r="Q71" s="225"/>
      <c r="R71" s="225"/>
      <c r="S71" s="225"/>
      <c r="T71" s="225"/>
      <c r="U71" s="225"/>
      <c r="V71" s="225"/>
      <c r="W71" s="225"/>
      <c r="X71" s="225"/>
      <c r="Y71" s="225"/>
    </row>
    <row r="72" ht="14.25" customHeight="1">
      <c r="A72" s="225"/>
      <c r="B72" s="225"/>
      <c r="C72" s="225"/>
      <c r="D72" s="236"/>
      <c r="E72" s="225"/>
      <c r="F72" s="225"/>
      <c r="G72" s="238"/>
      <c r="H72" s="238"/>
      <c r="I72" s="238"/>
      <c r="J72" s="238"/>
      <c r="K72" s="224"/>
      <c r="L72" s="224"/>
      <c r="M72" s="224"/>
      <c r="N72" s="224"/>
      <c r="O72" s="224"/>
      <c r="P72" s="224"/>
      <c r="Q72" s="225"/>
      <c r="R72" s="225"/>
      <c r="S72" s="225"/>
      <c r="T72" s="225"/>
      <c r="U72" s="225"/>
      <c r="V72" s="225"/>
      <c r="W72" s="225"/>
      <c r="X72" s="225"/>
      <c r="Y72" s="225"/>
    </row>
    <row r="73" ht="14.25" customHeight="1">
      <c r="A73" s="225"/>
      <c r="B73" s="225"/>
      <c r="C73" s="225"/>
      <c r="D73" s="236"/>
      <c r="E73" s="225"/>
      <c r="F73" s="225"/>
      <c r="G73" s="238"/>
      <c r="H73" s="238"/>
      <c r="I73" s="238"/>
      <c r="J73" s="238"/>
      <c r="K73" s="224"/>
      <c r="L73" s="224"/>
      <c r="M73" s="224"/>
      <c r="N73" s="224"/>
      <c r="O73" s="224"/>
      <c r="P73" s="224"/>
      <c r="Q73" s="225"/>
      <c r="R73" s="225"/>
      <c r="S73" s="225"/>
      <c r="T73" s="225"/>
      <c r="U73" s="225"/>
      <c r="V73" s="225"/>
      <c r="W73" s="225"/>
      <c r="X73" s="225"/>
      <c r="Y73" s="225"/>
    </row>
    <row r="74" ht="14.25" customHeight="1">
      <c r="A74" s="225"/>
      <c r="B74" s="225"/>
      <c r="C74" s="225"/>
      <c r="D74" s="236"/>
      <c r="E74" s="225"/>
      <c r="F74" s="225"/>
      <c r="G74" s="238"/>
      <c r="H74" s="238"/>
      <c r="I74" s="238"/>
      <c r="J74" s="238"/>
      <c r="K74" s="224"/>
      <c r="L74" s="224"/>
      <c r="M74" s="224"/>
      <c r="N74" s="224"/>
      <c r="O74" s="224"/>
      <c r="P74" s="224"/>
      <c r="Q74" s="225"/>
      <c r="R74" s="225"/>
      <c r="S74" s="225"/>
      <c r="T74" s="225"/>
      <c r="U74" s="225"/>
      <c r="V74" s="225"/>
      <c r="W74" s="225"/>
      <c r="X74" s="225"/>
      <c r="Y74" s="225"/>
    </row>
    <row r="75" ht="14.25" customHeight="1">
      <c r="A75" s="225"/>
      <c r="B75" s="225"/>
      <c r="C75" s="225"/>
      <c r="D75" s="236"/>
      <c r="E75" s="225"/>
      <c r="F75" s="225"/>
      <c r="G75" s="238"/>
      <c r="H75" s="238"/>
      <c r="I75" s="238"/>
      <c r="J75" s="238"/>
      <c r="K75" s="224"/>
      <c r="L75" s="224"/>
      <c r="M75" s="224"/>
      <c r="N75" s="224"/>
      <c r="O75" s="224"/>
      <c r="P75" s="224"/>
      <c r="Q75" s="225"/>
      <c r="R75" s="225"/>
      <c r="S75" s="225"/>
      <c r="T75" s="225"/>
      <c r="U75" s="225"/>
      <c r="V75" s="225"/>
      <c r="W75" s="225"/>
      <c r="X75" s="225"/>
      <c r="Y75" s="225"/>
    </row>
    <row r="76" ht="14.25" customHeight="1">
      <c r="A76" s="225"/>
      <c r="B76" s="225"/>
      <c r="C76" s="225"/>
      <c r="D76" s="236"/>
      <c r="E76" s="225"/>
      <c r="F76" s="225"/>
      <c r="G76" s="238"/>
      <c r="H76" s="238"/>
      <c r="I76" s="238"/>
      <c r="J76" s="238"/>
      <c r="K76" s="224"/>
      <c r="L76" s="224"/>
      <c r="M76" s="224"/>
      <c r="N76" s="224"/>
      <c r="O76" s="224"/>
      <c r="P76" s="224"/>
      <c r="Q76" s="225"/>
      <c r="R76" s="225"/>
      <c r="S76" s="225"/>
      <c r="T76" s="225"/>
      <c r="U76" s="225"/>
      <c r="V76" s="225"/>
      <c r="W76" s="225"/>
      <c r="X76" s="225"/>
      <c r="Y76" s="225"/>
    </row>
    <row r="77" ht="14.25" customHeight="1">
      <c r="A77" s="225"/>
      <c r="B77" s="225"/>
      <c r="C77" s="225"/>
      <c r="D77" s="236"/>
      <c r="E77" s="225"/>
      <c r="F77" s="225"/>
      <c r="G77" s="238"/>
      <c r="H77" s="238"/>
      <c r="I77" s="238"/>
      <c r="J77" s="238"/>
      <c r="K77" s="224"/>
      <c r="L77" s="224"/>
      <c r="M77" s="224"/>
      <c r="N77" s="224"/>
      <c r="O77" s="224"/>
      <c r="P77" s="224"/>
      <c r="Q77" s="225"/>
      <c r="R77" s="225"/>
      <c r="S77" s="225"/>
      <c r="T77" s="225"/>
      <c r="U77" s="225"/>
      <c r="V77" s="225"/>
      <c r="W77" s="225"/>
      <c r="X77" s="225"/>
      <c r="Y77" s="225"/>
    </row>
    <row r="78" ht="14.25" customHeight="1">
      <c r="A78" s="225"/>
      <c r="B78" s="225"/>
      <c r="C78" s="225"/>
      <c r="D78" s="236"/>
      <c r="E78" s="225"/>
      <c r="F78" s="225"/>
      <c r="G78" s="238"/>
      <c r="H78" s="238"/>
      <c r="I78" s="238"/>
      <c r="J78" s="238"/>
      <c r="K78" s="224"/>
      <c r="L78" s="224"/>
      <c r="M78" s="224"/>
      <c r="N78" s="224"/>
      <c r="O78" s="224"/>
      <c r="P78" s="224"/>
      <c r="Q78" s="225"/>
      <c r="R78" s="225"/>
      <c r="S78" s="225"/>
      <c r="T78" s="225"/>
      <c r="U78" s="225"/>
      <c r="V78" s="225"/>
      <c r="W78" s="225"/>
      <c r="X78" s="225"/>
      <c r="Y78" s="225"/>
    </row>
    <row r="79" ht="14.25" customHeight="1">
      <c r="A79" s="225"/>
      <c r="B79" s="225"/>
      <c r="C79" s="225"/>
      <c r="D79" s="236"/>
      <c r="E79" s="225"/>
      <c r="F79" s="225"/>
      <c r="G79" s="238"/>
      <c r="H79" s="238"/>
      <c r="I79" s="238"/>
      <c r="J79" s="238"/>
      <c r="K79" s="224"/>
      <c r="L79" s="224"/>
      <c r="M79" s="224"/>
      <c r="N79" s="224"/>
      <c r="O79" s="224"/>
      <c r="P79" s="224"/>
      <c r="Q79" s="225"/>
      <c r="R79" s="225"/>
      <c r="S79" s="225"/>
      <c r="T79" s="225"/>
      <c r="U79" s="225"/>
      <c r="V79" s="225"/>
      <c r="W79" s="225"/>
      <c r="X79" s="225"/>
      <c r="Y79" s="225"/>
    </row>
    <row r="80" ht="14.25" customHeight="1">
      <c r="A80" s="225"/>
      <c r="B80" s="225"/>
      <c r="C80" s="225"/>
      <c r="D80" s="236"/>
      <c r="E80" s="225"/>
      <c r="F80" s="225"/>
      <c r="G80" s="238"/>
      <c r="H80" s="238"/>
      <c r="I80" s="238"/>
      <c r="J80" s="238"/>
      <c r="K80" s="224"/>
      <c r="L80" s="224"/>
      <c r="M80" s="224"/>
      <c r="N80" s="224"/>
      <c r="O80" s="224"/>
      <c r="P80" s="224"/>
      <c r="Q80" s="225"/>
      <c r="R80" s="225"/>
      <c r="S80" s="225"/>
      <c r="T80" s="225"/>
      <c r="U80" s="225"/>
      <c r="V80" s="225"/>
      <c r="W80" s="225"/>
      <c r="X80" s="225"/>
      <c r="Y80" s="225"/>
    </row>
    <row r="81" ht="14.25" customHeight="1">
      <c r="A81" s="225"/>
      <c r="B81" s="225"/>
      <c r="C81" s="225"/>
      <c r="D81" s="236"/>
      <c r="E81" s="225"/>
      <c r="F81" s="225"/>
      <c r="G81" s="238"/>
      <c r="H81" s="238"/>
      <c r="I81" s="238"/>
      <c r="J81" s="238"/>
      <c r="K81" s="224"/>
      <c r="L81" s="224"/>
      <c r="M81" s="224"/>
      <c r="N81" s="224"/>
      <c r="O81" s="224"/>
      <c r="P81" s="224"/>
      <c r="Q81" s="225"/>
      <c r="R81" s="225"/>
      <c r="S81" s="225"/>
      <c r="T81" s="225"/>
      <c r="U81" s="225"/>
      <c r="V81" s="225"/>
      <c r="W81" s="225"/>
      <c r="X81" s="225"/>
      <c r="Y81" s="225"/>
    </row>
    <row r="82" ht="14.25" customHeight="1">
      <c r="A82" s="225"/>
      <c r="B82" s="225"/>
      <c r="C82" s="225"/>
      <c r="D82" s="236"/>
      <c r="E82" s="225"/>
      <c r="F82" s="225"/>
      <c r="G82" s="238"/>
      <c r="H82" s="238"/>
      <c r="I82" s="238"/>
      <c r="J82" s="238"/>
      <c r="K82" s="224"/>
      <c r="L82" s="224"/>
      <c r="M82" s="224"/>
      <c r="N82" s="224"/>
      <c r="O82" s="224"/>
      <c r="P82" s="224"/>
      <c r="Q82" s="225"/>
      <c r="R82" s="225"/>
      <c r="S82" s="225"/>
      <c r="T82" s="225"/>
      <c r="U82" s="225"/>
      <c r="V82" s="225"/>
      <c r="W82" s="225"/>
      <c r="X82" s="225"/>
      <c r="Y82" s="225"/>
    </row>
    <row r="83" ht="14.25" customHeight="1">
      <c r="A83" s="225"/>
      <c r="B83" s="225"/>
      <c r="C83" s="225"/>
      <c r="D83" s="236"/>
      <c r="E83" s="225"/>
      <c r="F83" s="225"/>
      <c r="G83" s="238"/>
      <c r="H83" s="238"/>
      <c r="I83" s="238"/>
      <c r="J83" s="238"/>
      <c r="K83" s="224"/>
      <c r="L83" s="224"/>
      <c r="M83" s="224"/>
      <c r="N83" s="224"/>
      <c r="O83" s="224"/>
      <c r="P83" s="224"/>
      <c r="Q83" s="225"/>
      <c r="R83" s="225"/>
      <c r="S83" s="225"/>
      <c r="T83" s="225"/>
      <c r="U83" s="225"/>
      <c r="V83" s="225"/>
      <c r="W83" s="225"/>
      <c r="X83" s="225"/>
      <c r="Y83" s="225"/>
    </row>
    <row r="84" ht="14.25" customHeight="1">
      <c r="A84" s="225"/>
      <c r="B84" s="225"/>
      <c r="C84" s="225"/>
      <c r="D84" s="236"/>
      <c r="E84" s="225"/>
      <c r="F84" s="225"/>
      <c r="G84" s="238"/>
      <c r="H84" s="238"/>
      <c r="I84" s="238"/>
      <c r="J84" s="238"/>
      <c r="K84" s="224"/>
      <c r="L84" s="224"/>
      <c r="M84" s="224"/>
      <c r="N84" s="224"/>
      <c r="O84" s="224"/>
      <c r="P84" s="224"/>
      <c r="Q84" s="225"/>
      <c r="R84" s="225"/>
      <c r="S84" s="225"/>
      <c r="T84" s="225"/>
      <c r="U84" s="225"/>
      <c r="V84" s="225"/>
      <c r="W84" s="225"/>
      <c r="X84" s="225"/>
      <c r="Y84" s="225"/>
    </row>
    <row r="85" ht="14.25" customHeight="1">
      <c r="A85" s="225"/>
      <c r="B85" s="225"/>
      <c r="C85" s="225"/>
      <c r="D85" s="236"/>
      <c r="E85" s="225"/>
      <c r="F85" s="225"/>
      <c r="G85" s="238"/>
      <c r="H85" s="238"/>
      <c r="I85" s="238"/>
      <c r="J85" s="238"/>
      <c r="K85" s="224"/>
      <c r="L85" s="224"/>
      <c r="M85" s="224"/>
      <c r="N85" s="224"/>
      <c r="O85" s="224"/>
      <c r="P85" s="224"/>
      <c r="Q85" s="225"/>
      <c r="R85" s="225"/>
      <c r="S85" s="225"/>
      <c r="T85" s="225"/>
      <c r="U85" s="225"/>
      <c r="V85" s="225"/>
      <c r="W85" s="225"/>
      <c r="X85" s="225"/>
      <c r="Y85" s="225"/>
    </row>
    <row r="86" ht="14.25" customHeight="1">
      <c r="A86" s="225"/>
      <c r="B86" s="225"/>
      <c r="C86" s="225"/>
      <c r="D86" s="236"/>
      <c r="E86" s="225"/>
      <c r="F86" s="225"/>
      <c r="G86" s="238"/>
      <c r="H86" s="238"/>
      <c r="I86" s="238"/>
      <c r="J86" s="238"/>
      <c r="K86" s="224"/>
      <c r="L86" s="224"/>
      <c r="M86" s="224"/>
      <c r="N86" s="224"/>
      <c r="O86" s="224"/>
      <c r="P86" s="224"/>
      <c r="Q86" s="225"/>
      <c r="R86" s="225"/>
      <c r="S86" s="225"/>
      <c r="T86" s="225"/>
      <c r="U86" s="225"/>
      <c r="V86" s="225"/>
      <c r="W86" s="225"/>
      <c r="X86" s="225"/>
      <c r="Y86" s="225"/>
    </row>
    <row r="87" ht="14.25" customHeight="1">
      <c r="A87" s="225"/>
      <c r="B87" s="225"/>
      <c r="C87" s="225"/>
      <c r="D87" s="236"/>
      <c r="E87" s="225"/>
      <c r="F87" s="225"/>
      <c r="G87" s="238"/>
      <c r="H87" s="238"/>
      <c r="I87" s="238"/>
      <c r="J87" s="238"/>
      <c r="K87" s="224"/>
      <c r="L87" s="224"/>
      <c r="M87" s="224"/>
      <c r="N87" s="224"/>
      <c r="O87" s="224"/>
      <c r="P87" s="224"/>
      <c r="Q87" s="225"/>
      <c r="R87" s="225"/>
      <c r="S87" s="225"/>
      <c r="T87" s="225"/>
      <c r="U87" s="225"/>
      <c r="V87" s="225"/>
      <c r="W87" s="225"/>
      <c r="X87" s="225"/>
      <c r="Y87" s="225"/>
    </row>
    <row r="88" ht="14.25" customHeight="1">
      <c r="A88" s="225"/>
      <c r="B88" s="225"/>
      <c r="C88" s="225"/>
      <c r="D88" s="236"/>
      <c r="E88" s="225"/>
      <c r="F88" s="225"/>
      <c r="G88" s="238"/>
      <c r="H88" s="238"/>
      <c r="I88" s="238"/>
      <c r="J88" s="238"/>
      <c r="K88" s="224"/>
      <c r="L88" s="224"/>
      <c r="M88" s="224"/>
      <c r="N88" s="224"/>
      <c r="O88" s="224"/>
      <c r="P88" s="224"/>
      <c r="Q88" s="225"/>
      <c r="R88" s="225"/>
      <c r="S88" s="225"/>
      <c r="T88" s="225"/>
      <c r="U88" s="225"/>
      <c r="V88" s="225"/>
      <c r="W88" s="225"/>
      <c r="X88" s="225"/>
      <c r="Y88" s="225"/>
    </row>
    <row r="89" ht="14.25" customHeight="1">
      <c r="A89" s="225"/>
      <c r="B89" s="225"/>
      <c r="C89" s="225"/>
      <c r="D89" s="236"/>
      <c r="E89" s="225"/>
      <c r="F89" s="225"/>
      <c r="G89" s="238"/>
      <c r="H89" s="238"/>
      <c r="I89" s="238"/>
      <c r="J89" s="238"/>
      <c r="K89" s="224"/>
      <c r="L89" s="224"/>
      <c r="M89" s="224"/>
      <c r="N89" s="224"/>
      <c r="O89" s="224"/>
      <c r="P89" s="224"/>
      <c r="Q89" s="225"/>
      <c r="R89" s="225"/>
      <c r="S89" s="225"/>
      <c r="T89" s="225"/>
      <c r="U89" s="225"/>
      <c r="V89" s="225"/>
      <c r="W89" s="225"/>
      <c r="X89" s="225"/>
      <c r="Y89" s="225"/>
    </row>
    <row r="90" ht="14.25" customHeight="1">
      <c r="A90" s="225"/>
      <c r="B90" s="225"/>
      <c r="C90" s="225"/>
      <c r="D90" s="236"/>
      <c r="E90" s="225"/>
      <c r="F90" s="225"/>
      <c r="G90" s="238"/>
      <c r="H90" s="238"/>
      <c r="I90" s="238"/>
      <c r="J90" s="238"/>
      <c r="K90" s="224"/>
      <c r="L90" s="224"/>
      <c r="M90" s="224"/>
      <c r="N90" s="224"/>
      <c r="O90" s="224"/>
      <c r="P90" s="224"/>
      <c r="Q90" s="225"/>
      <c r="R90" s="225"/>
      <c r="S90" s="225"/>
      <c r="T90" s="225"/>
      <c r="U90" s="225"/>
      <c r="V90" s="225"/>
      <c r="W90" s="225"/>
      <c r="X90" s="225"/>
      <c r="Y90" s="225"/>
    </row>
    <row r="91" ht="14.25" customHeight="1">
      <c r="A91" s="225"/>
      <c r="B91" s="225"/>
      <c r="C91" s="225"/>
      <c r="D91" s="236"/>
      <c r="E91" s="225"/>
      <c r="F91" s="225"/>
      <c r="G91" s="238"/>
      <c r="H91" s="238"/>
      <c r="I91" s="238"/>
      <c r="J91" s="238"/>
      <c r="K91" s="224"/>
      <c r="L91" s="224"/>
      <c r="M91" s="224"/>
      <c r="N91" s="224"/>
      <c r="O91" s="224"/>
      <c r="P91" s="224"/>
      <c r="Q91" s="225"/>
      <c r="R91" s="225"/>
      <c r="S91" s="225"/>
      <c r="T91" s="225"/>
      <c r="U91" s="225"/>
      <c r="V91" s="225"/>
      <c r="W91" s="225"/>
      <c r="X91" s="225"/>
      <c r="Y91" s="225"/>
    </row>
    <row r="92" ht="14.25" customHeight="1">
      <c r="A92" s="225"/>
      <c r="B92" s="225"/>
      <c r="C92" s="225"/>
      <c r="D92" s="236"/>
      <c r="E92" s="225"/>
      <c r="F92" s="225"/>
      <c r="G92" s="238"/>
      <c r="H92" s="238"/>
      <c r="I92" s="238"/>
      <c r="J92" s="238"/>
      <c r="K92" s="224"/>
      <c r="L92" s="224"/>
      <c r="M92" s="224"/>
      <c r="N92" s="224"/>
      <c r="O92" s="224"/>
      <c r="P92" s="224"/>
      <c r="Q92" s="225"/>
      <c r="R92" s="225"/>
      <c r="S92" s="225"/>
      <c r="T92" s="225"/>
      <c r="U92" s="225"/>
      <c r="V92" s="225"/>
      <c r="W92" s="225"/>
      <c r="X92" s="225"/>
      <c r="Y92" s="225"/>
    </row>
    <row r="93" ht="14.25" customHeight="1">
      <c r="A93" s="225"/>
      <c r="B93" s="225"/>
      <c r="C93" s="225"/>
      <c r="D93" s="236"/>
      <c r="E93" s="225"/>
      <c r="F93" s="225"/>
      <c r="G93" s="238"/>
      <c r="H93" s="238"/>
      <c r="I93" s="238"/>
      <c r="J93" s="238"/>
      <c r="K93" s="224"/>
      <c r="L93" s="224"/>
      <c r="M93" s="224"/>
      <c r="N93" s="224"/>
      <c r="O93" s="224"/>
      <c r="P93" s="224"/>
      <c r="Q93" s="225"/>
      <c r="R93" s="225"/>
      <c r="S93" s="225"/>
      <c r="T93" s="225"/>
      <c r="U93" s="225"/>
      <c r="V93" s="225"/>
      <c r="W93" s="225"/>
      <c r="X93" s="225"/>
      <c r="Y93" s="225"/>
    </row>
    <row r="94" ht="14.25" customHeight="1">
      <c r="A94" s="225"/>
      <c r="B94" s="225"/>
      <c r="C94" s="225"/>
      <c r="D94" s="236"/>
      <c r="E94" s="225"/>
      <c r="F94" s="225"/>
      <c r="G94" s="238"/>
      <c r="H94" s="238"/>
      <c r="I94" s="238"/>
      <c r="J94" s="238"/>
      <c r="K94" s="224"/>
      <c r="L94" s="224"/>
      <c r="M94" s="224"/>
      <c r="N94" s="224"/>
      <c r="O94" s="224"/>
      <c r="P94" s="224"/>
      <c r="Q94" s="225"/>
      <c r="R94" s="225"/>
      <c r="S94" s="225"/>
      <c r="T94" s="225"/>
      <c r="U94" s="225"/>
      <c r="V94" s="225"/>
      <c r="W94" s="225"/>
      <c r="X94" s="225"/>
      <c r="Y94" s="225"/>
    </row>
    <row r="95" ht="14.25" customHeight="1">
      <c r="A95" s="225"/>
      <c r="B95" s="225"/>
      <c r="C95" s="225"/>
      <c r="D95" s="236"/>
      <c r="E95" s="225"/>
      <c r="F95" s="225"/>
      <c r="G95" s="238"/>
      <c r="H95" s="238"/>
      <c r="I95" s="238"/>
      <c r="J95" s="238"/>
      <c r="K95" s="224"/>
      <c r="L95" s="224"/>
      <c r="M95" s="224"/>
      <c r="N95" s="224"/>
      <c r="O95" s="224"/>
      <c r="P95" s="224"/>
      <c r="Q95" s="225"/>
      <c r="R95" s="225"/>
      <c r="S95" s="225"/>
      <c r="T95" s="225"/>
      <c r="U95" s="225"/>
      <c r="V95" s="225"/>
      <c r="W95" s="225"/>
      <c r="X95" s="225"/>
      <c r="Y95" s="225"/>
    </row>
    <row r="96" ht="14.25" customHeight="1">
      <c r="A96" s="225"/>
      <c r="B96" s="225"/>
      <c r="C96" s="225"/>
      <c r="D96" s="236"/>
      <c r="E96" s="225"/>
      <c r="F96" s="225"/>
      <c r="G96" s="238"/>
      <c r="H96" s="238"/>
      <c r="I96" s="238"/>
      <c r="J96" s="238"/>
      <c r="K96" s="224"/>
      <c r="L96" s="224"/>
      <c r="M96" s="224"/>
      <c r="N96" s="224"/>
      <c r="O96" s="224"/>
      <c r="P96" s="224"/>
      <c r="Q96" s="225"/>
      <c r="R96" s="225"/>
      <c r="S96" s="225"/>
      <c r="T96" s="225"/>
      <c r="U96" s="225"/>
      <c r="V96" s="225"/>
      <c r="W96" s="225"/>
      <c r="X96" s="225"/>
      <c r="Y96" s="225"/>
    </row>
    <row r="97" ht="14.25" customHeight="1">
      <c r="A97" s="225"/>
      <c r="B97" s="225"/>
      <c r="C97" s="225"/>
      <c r="D97" s="236"/>
      <c r="E97" s="225"/>
      <c r="F97" s="225"/>
      <c r="G97" s="238"/>
      <c r="H97" s="238"/>
      <c r="I97" s="238"/>
      <c r="J97" s="238"/>
      <c r="K97" s="224"/>
      <c r="L97" s="224"/>
      <c r="M97" s="224"/>
      <c r="N97" s="224"/>
      <c r="O97" s="224"/>
      <c r="P97" s="224"/>
      <c r="Q97" s="225"/>
      <c r="R97" s="225"/>
      <c r="S97" s="225"/>
      <c r="T97" s="225"/>
      <c r="U97" s="225"/>
      <c r="V97" s="225"/>
      <c r="W97" s="225"/>
      <c r="X97" s="225"/>
      <c r="Y97" s="225"/>
    </row>
    <row r="98" ht="14.25" customHeight="1">
      <c r="A98" s="225"/>
      <c r="B98" s="225"/>
      <c r="C98" s="225"/>
      <c r="D98" s="236"/>
      <c r="E98" s="225"/>
      <c r="F98" s="225"/>
      <c r="G98" s="238"/>
      <c r="H98" s="238"/>
      <c r="I98" s="238"/>
      <c r="J98" s="238"/>
      <c r="K98" s="224"/>
      <c r="L98" s="224"/>
      <c r="M98" s="224"/>
      <c r="N98" s="224"/>
      <c r="O98" s="224"/>
      <c r="P98" s="224"/>
      <c r="Q98" s="225"/>
      <c r="R98" s="225"/>
      <c r="S98" s="225"/>
      <c r="T98" s="225"/>
      <c r="U98" s="225"/>
      <c r="V98" s="225"/>
      <c r="W98" s="225"/>
      <c r="X98" s="225"/>
      <c r="Y98" s="225"/>
    </row>
    <row r="99" ht="14.25" customHeight="1">
      <c r="A99" s="225"/>
      <c r="B99" s="225"/>
      <c r="C99" s="225"/>
      <c r="D99" s="236"/>
      <c r="E99" s="225"/>
      <c r="F99" s="225"/>
      <c r="G99" s="238"/>
      <c r="H99" s="238"/>
      <c r="I99" s="238"/>
      <c r="J99" s="238"/>
      <c r="K99" s="224"/>
      <c r="L99" s="224"/>
      <c r="M99" s="224"/>
      <c r="N99" s="224"/>
      <c r="O99" s="224"/>
      <c r="P99" s="224"/>
      <c r="Q99" s="225"/>
      <c r="R99" s="225"/>
      <c r="S99" s="225"/>
      <c r="T99" s="225"/>
      <c r="U99" s="225"/>
      <c r="V99" s="225"/>
      <c r="W99" s="225"/>
      <c r="X99" s="225"/>
      <c r="Y99" s="225"/>
    </row>
    <row r="100" ht="14.25" customHeight="1">
      <c r="A100" s="225"/>
      <c r="B100" s="225"/>
      <c r="C100" s="225"/>
      <c r="D100" s="236"/>
      <c r="E100" s="225"/>
      <c r="F100" s="225"/>
      <c r="G100" s="238"/>
      <c r="H100" s="238"/>
      <c r="I100" s="238"/>
      <c r="J100" s="238"/>
      <c r="K100" s="224"/>
      <c r="L100" s="224"/>
      <c r="M100" s="224"/>
      <c r="N100" s="224"/>
      <c r="O100" s="224"/>
      <c r="P100" s="224"/>
      <c r="Q100" s="225"/>
      <c r="R100" s="225"/>
      <c r="S100" s="225"/>
      <c r="T100" s="225"/>
      <c r="U100" s="225"/>
      <c r="V100" s="225"/>
      <c r="W100" s="225"/>
      <c r="X100" s="225"/>
      <c r="Y100" s="225"/>
    </row>
    <row r="101" ht="14.25" customHeight="1">
      <c r="A101" s="225"/>
      <c r="B101" s="225"/>
      <c r="C101" s="225"/>
      <c r="D101" s="236"/>
      <c r="E101" s="225"/>
      <c r="F101" s="225"/>
      <c r="G101" s="238"/>
      <c r="H101" s="238"/>
      <c r="I101" s="238"/>
      <c r="J101" s="238"/>
      <c r="K101" s="224"/>
      <c r="L101" s="224"/>
      <c r="M101" s="224"/>
      <c r="N101" s="224"/>
      <c r="O101" s="224"/>
      <c r="P101" s="224"/>
      <c r="Q101" s="225"/>
      <c r="R101" s="225"/>
      <c r="S101" s="225"/>
      <c r="T101" s="225"/>
      <c r="U101" s="225"/>
      <c r="V101" s="225"/>
      <c r="W101" s="225"/>
      <c r="X101" s="225"/>
      <c r="Y101" s="225"/>
    </row>
    <row r="102" ht="14.25" customHeight="1">
      <c r="A102" s="225"/>
      <c r="B102" s="225"/>
      <c r="C102" s="225"/>
      <c r="D102" s="236"/>
      <c r="E102" s="225"/>
      <c r="F102" s="225"/>
      <c r="G102" s="238"/>
      <c r="H102" s="238"/>
      <c r="I102" s="238"/>
      <c r="J102" s="238"/>
      <c r="K102" s="224"/>
      <c r="L102" s="224"/>
      <c r="M102" s="224"/>
      <c r="N102" s="224"/>
      <c r="O102" s="224"/>
      <c r="P102" s="224"/>
      <c r="Q102" s="225"/>
      <c r="R102" s="225"/>
      <c r="S102" s="225"/>
      <c r="T102" s="225"/>
      <c r="U102" s="225"/>
      <c r="V102" s="225"/>
      <c r="W102" s="225"/>
      <c r="X102" s="225"/>
      <c r="Y102" s="225"/>
    </row>
    <row r="103" ht="14.25" customHeight="1">
      <c r="A103" s="225"/>
      <c r="B103" s="225"/>
      <c r="C103" s="225"/>
      <c r="D103" s="236"/>
      <c r="E103" s="225"/>
      <c r="F103" s="225"/>
      <c r="G103" s="238"/>
      <c r="H103" s="238"/>
      <c r="I103" s="238"/>
      <c r="J103" s="238"/>
      <c r="K103" s="224"/>
      <c r="L103" s="224"/>
      <c r="M103" s="224"/>
      <c r="N103" s="224"/>
      <c r="O103" s="224"/>
      <c r="P103" s="224"/>
      <c r="Q103" s="225"/>
      <c r="R103" s="225"/>
      <c r="S103" s="225"/>
      <c r="T103" s="225"/>
      <c r="U103" s="225"/>
      <c r="V103" s="225"/>
      <c r="W103" s="225"/>
      <c r="X103" s="225"/>
      <c r="Y103" s="225"/>
    </row>
    <row r="104" ht="14.25" customHeight="1">
      <c r="A104" s="225"/>
      <c r="B104" s="225"/>
      <c r="C104" s="225"/>
      <c r="D104" s="236"/>
      <c r="E104" s="225"/>
      <c r="F104" s="225"/>
      <c r="G104" s="238"/>
      <c r="H104" s="238"/>
      <c r="I104" s="238"/>
      <c r="J104" s="238"/>
      <c r="K104" s="224"/>
      <c r="L104" s="224"/>
      <c r="M104" s="224"/>
      <c r="N104" s="224"/>
      <c r="O104" s="224"/>
      <c r="P104" s="224"/>
      <c r="Q104" s="225"/>
      <c r="R104" s="225"/>
      <c r="S104" s="225"/>
      <c r="T104" s="225"/>
      <c r="U104" s="225"/>
      <c r="V104" s="225"/>
      <c r="W104" s="225"/>
      <c r="X104" s="225"/>
      <c r="Y104" s="225"/>
    </row>
    <row r="105" ht="14.25" customHeight="1">
      <c r="A105" s="225"/>
      <c r="B105" s="225"/>
      <c r="C105" s="225"/>
      <c r="D105" s="236"/>
      <c r="E105" s="225"/>
      <c r="F105" s="225"/>
      <c r="G105" s="238"/>
      <c r="H105" s="238"/>
      <c r="I105" s="238"/>
      <c r="J105" s="238"/>
      <c r="K105" s="224"/>
      <c r="L105" s="224"/>
      <c r="M105" s="224"/>
      <c r="N105" s="224"/>
      <c r="O105" s="224"/>
      <c r="P105" s="224"/>
      <c r="Q105" s="225"/>
      <c r="R105" s="225"/>
      <c r="S105" s="225"/>
      <c r="T105" s="225"/>
      <c r="U105" s="225"/>
      <c r="V105" s="225"/>
      <c r="W105" s="225"/>
      <c r="X105" s="225"/>
      <c r="Y105" s="225"/>
    </row>
    <row r="106" ht="14.25" customHeight="1">
      <c r="A106" s="225"/>
      <c r="B106" s="225"/>
      <c r="C106" s="225"/>
      <c r="D106" s="236"/>
      <c r="E106" s="225"/>
      <c r="F106" s="225"/>
      <c r="G106" s="238"/>
      <c r="H106" s="238"/>
      <c r="I106" s="238"/>
      <c r="J106" s="238"/>
      <c r="K106" s="224"/>
      <c r="L106" s="224"/>
      <c r="M106" s="224"/>
      <c r="N106" s="224"/>
      <c r="O106" s="224"/>
      <c r="P106" s="224"/>
      <c r="Q106" s="225"/>
      <c r="R106" s="225"/>
      <c r="S106" s="225"/>
      <c r="T106" s="225"/>
      <c r="U106" s="225"/>
      <c r="V106" s="225"/>
      <c r="W106" s="225"/>
      <c r="X106" s="225"/>
      <c r="Y106" s="225"/>
    </row>
    <row r="107" ht="14.25" customHeight="1">
      <c r="A107" s="225"/>
      <c r="B107" s="225"/>
      <c r="C107" s="225"/>
      <c r="D107" s="236"/>
      <c r="E107" s="225"/>
      <c r="F107" s="225"/>
      <c r="G107" s="238"/>
      <c r="H107" s="238"/>
      <c r="I107" s="238"/>
      <c r="J107" s="238"/>
      <c r="K107" s="224"/>
      <c r="L107" s="224"/>
      <c r="M107" s="224"/>
      <c r="N107" s="224"/>
      <c r="O107" s="224"/>
      <c r="P107" s="224"/>
      <c r="Q107" s="225"/>
      <c r="R107" s="225"/>
      <c r="S107" s="225"/>
      <c r="T107" s="225"/>
      <c r="U107" s="225"/>
      <c r="V107" s="225"/>
      <c r="W107" s="225"/>
      <c r="X107" s="225"/>
      <c r="Y107" s="225"/>
    </row>
    <row r="108" ht="14.25" customHeight="1">
      <c r="A108" s="225"/>
      <c r="B108" s="225"/>
      <c r="C108" s="225"/>
      <c r="D108" s="236"/>
      <c r="E108" s="225"/>
      <c r="F108" s="225"/>
      <c r="G108" s="238"/>
      <c r="H108" s="238"/>
      <c r="I108" s="238"/>
      <c r="J108" s="238"/>
      <c r="K108" s="224"/>
      <c r="L108" s="224"/>
      <c r="M108" s="224"/>
      <c r="N108" s="224"/>
      <c r="O108" s="224"/>
      <c r="P108" s="224"/>
      <c r="Q108" s="225"/>
      <c r="R108" s="225"/>
      <c r="S108" s="225"/>
      <c r="T108" s="225"/>
      <c r="U108" s="225"/>
      <c r="V108" s="225"/>
      <c r="W108" s="225"/>
      <c r="X108" s="225"/>
      <c r="Y108" s="225"/>
    </row>
    <row r="109" ht="14.25" customHeight="1">
      <c r="A109" s="225"/>
      <c r="B109" s="225"/>
      <c r="C109" s="225"/>
      <c r="D109" s="236"/>
      <c r="E109" s="225"/>
      <c r="F109" s="225"/>
      <c r="G109" s="238"/>
      <c r="H109" s="238"/>
      <c r="I109" s="238"/>
      <c r="J109" s="238"/>
      <c r="K109" s="224"/>
      <c r="L109" s="224"/>
      <c r="M109" s="224"/>
      <c r="N109" s="224"/>
      <c r="O109" s="224"/>
      <c r="P109" s="224"/>
      <c r="Q109" s="225"/>
      <c r="R109" s="225"/>
      <c r="S109" s="225"/>
      <c r="T109" s="225"/>
      <c r="U109" s="225"/>
      <c r="V109" s="225"/>
      <c r="W109" s="225"/>
      <c r="X109" s="225"/>
      <c r="Y109" s="225"/>
    </row>
    <row r="110" ht="14.25" customHeight="1">
      <c r="A110" s="225"/>
      <c r="B110" s="225"/>
      <c r="C110" s="225"/>
      <c r="D110" s="236"/>
      <c r="E110" s="225"/>
      <c r="F110" s="225"/>
      <c r="G110" s="238"/>
      <c r="H110" s="238"/>
      <c r="I110" s="238"/>
      <c r="J110" s="238"/>
      <c r="K110" s="224"/>
      <c r="L110" s="224"/>
      <c r="M110" s="224"/>
      <c r="N110" s="224"/>
      <c r="O110" s="224"/>
      <c r="P110" s="224"/>
      <c r="Q110" s="225"/>
      <c r="R110" s="225"/>
      <c r="S110" s="225"/>
      <c r="T110" s="225"/>
      <c r="U110" s="225"/>
      <c r="V110" s="225"/>
      <c r="W110" s="225"/>
      <c r="X110" s="225"/>
      <c r="Y110" s="225"/>
    </row>
    <row r="111" ht="14.25" customHeight="1">
      <c r="A111" s="225"/>
      <c r="B111" s="225"/>
      <c r="C111" s="225"/>
      <c r="D111" s="236"/>
      <c r="E111" s="225"/>
      <c r="F111" s="225"/>
      <c r="G111" s="238"/>
      <c r="H111" s="238"/>
      <c r="I111" s="238"/>
      <c r="J111" s="238"/>
      <c r="K111" s="224"/>
      <c r="L111" s="224"/>
      <c r="M111" s="224"/>
      <c r="N111" s="224"/>
      <c r="O111" s="224"/>
      <c r="P111" s="224"/>
      <c r="Q111" s="225"/>
      <c r="R111" s="225"/>
      <c r="S111" s="225"/>
      <c r="T111" s="225"/>
      <c r="U111" s="225"/>
      <c r="V111" s="225"/>
      <c r="W111" s="225"/>
      <c r="X111" s="225"/>
      <c r="Y111" s="225"/>
    </row>
    <row r="112" ht="14.25" customHeight="1">
      <c r="A112" s="225"/>
      <c r="B112" s="225"/>
      <c r="C112" s="225"/>
      <c r="D112" s="236"/>
      <c r="E112" s="225"/>
      <c r="F112" s="225"/>
      <c r="G112" s="238"/>
      <c r="H112" s="238"/>
      <c r="I112" s="238"/>
      <c r="J112" s="238"/>
      <c r="K112" s="224"/>
      <c r="L112" s="224"/>
      <c r="M112" s="224"/>
      <c r="N112" s="224"/>
      <c r="O112" s="224"/>
      <c r="P112" s="224"/>
      <c r="Q112" s="225"/>
      <c r="R112" s="225"/>
      <c r="S112" s="225"/>
      <c r="T112" s="225"/>
      <c r="U112" s="225"/>
      <c r="V112" s="225"/>
      <c r="W112" s="225"/>
      <c r="X112" s="225"/>
      <c r="Y112" s="225"/>
    </row>
    <row r="113" ht="14.25" customHeight="1">
      <c r="A113" s="225"/>
      <c r="B113" s="225"/>
      <c r="C113" s="225"/>
      <c r="D113" s="236"/>
      <c r="E113" s="225"/>
      <c r="F113" s="225"/>
      <c r="G113" s="238"/>
      <c r="H113" s="238"/>
      <c r="I113" s="238"/>
      <c r="J113" s="238"/>
      <c r="K113" s="224"/>
      <c r="L113" s="224"/>
      <c r="M113" s="224"/>
      <c r="N113" s="224"/>
      <c r="O113" s="224"/>
      <c r="P113" s="224"/>
      <c r="Q113" s="225"/>
      <c r="R113" s="225"/>
      <c r="S113" s="225"/>
      <c r="T113" s="225"/>
      <c r="U113" s="225"/>
      <c r="V113" s="225"/>
      <c r="W113" s="225"/>
      <c r="X113" s="225"/>
      <c r="Y113" s="225"/>
    </row>
    <row r="114" ht="14.25" customHeight="1">
      <c r="A114" s="225"/>
      <c r="B114" s="225"/>
      <c r="C114" s="225"/>
      <c r="D114" s="236"/>
      <c r="E114" s="225"/>
      <c r="F114" s="225"/>
      <c r="G114" s="238"/>
      <c r="H114" s="238"/>
      <c r="I114" s="238"/>
      <c r="J114" s="238"/>
      <c r="K114" s="224"/>
      <c r="L114" s="224"/>
      <c r="M114" s="224"/>
      <c r="N114" s="224"/>
      <c r="O114" s="224"/>
      <c r="P114" s="224"/>
      <c r="Q114" s="225"/>
      <c r="R114" s="225"/>
      <c r="S114" s="225"/>
      <c r="T114" s="225"/>
      <c r="U114" s="225"/>
      <c r="V114" s="225"/>
      <c r="W114" s="225"/>
      <c r="X114" s="225"/>
      <c r="Y114" s="225"/>
    </row>
    <row r="115" ht="14.25" customHeight="1">
      <c r="A115" s="225"/>
      <c r="B115" s="225"/>
      <c r="C115" s="225"/>
      <c r="D115" s="236"/>
      <c r="E115" s="225"/>
      <c r="F115" s="225"/>
      <c r="G115" s="238"/>
      <c r="H115" s="238"/>
      <c r="I115" s="238"/>
      <c r="J115" s="238"/>
      <c r="K115" s="224"/>
      <c r="L115" s="224"/>
      <c r="M115" s="224"/>
      <c r="N115" s="224"/>
      <c r="O115" s="224"/>
      <c r="P115" s="224"/>
      <c r="Q115" s="225"/>
      <c r="R115" s="225"/>
      <c r="S115" s="225"/>
      <c r="T115" s="225"/>
      <c r="U115" s="225"/>
      <c r="V115" s="225"/>
      <c r="W115" s="225"/>
      <c r="X115" s="225"/>
      <c r="Y115" s="225"/>
    </row>
    <row r="116" ht="14.25" customHeight="1">
      <c r="A116" s="225"/>
      <c r="B116" s="225"/>
      <c r="C116" s="225"/>
      <c r="D116" s="236"/>
      <c r="E116" s="225"/>
      <c r="F116" s="225"/>
      <c r="G116" s="238"/>
      <c r="H116" s="238"/>
      <c r="I116" s="238"/>
      <c r="J116" s="238"/>
      <c r="K116" s="224"/>
      <c r="L116" s="224"/>
      <c r="M116" s="224"/>
      <c r="N116" s="224"/>
      <c r="O116" s="224"/>
      <c r="P116" s="224"/>
      <c r="Q116" s="225"/>
      <c r="R116" s="225"/>
      <c r="S116" s="225"/>
      <c r="T116" s="225"/>
      <c r="U116" s="225"/>
      <c r="V116" s="225"/>
      <c r="W116" s="225"/>
      <c r="X116" s="225"/>
      <c r="Y116" s="225"/>
    </row>
    <row r="117" ht="14.25" customHeight="1">
      <c r="A117" s="225"/>
      <c r="B117" s="225"/>
      <c r="C117" s="225"/>
      <c r="D117" s="236"/>
      <c r="E117" s="225"/>
      <c r="F117" s="225"/>
      <c r="G117" s="238"/>
      <c r="H117" s="238"/>
      <c r="I117" s="238"/>
      <c r="J117" s="238"/>
      <c r="K117" s="224"/>
      <c r="L117" s="224"/>
      <c r="M117" s="224"/>
      <c r="N117" s="224"/>
      <c r="O117" s="224"/>
      <c r="P117" s="224"/>
      <c r="Q117" s="225"/>
      <c r="R117" s="225"/>
      <c r="S117" s="225"/>
      <c r="T117" s="225"/>
      <c r="U117" s="225"/>
      <c r="V117" s="225"/>
      <c r="W117" s="225"/>
      <c r="X117" s="225"/>
      <c r="Y117" s="225"/>
    </row>
    <row r="118" ht="14.25" customHeight="1">
      <c r="A118" s="225"/>
      <c r="B118" s="225"/>
      <c r="C118" s="225"/>
      <c r="D118" s="236"/>
      <c r="E118" s="225"/>
      <c r="F118" s="225"/>
      <c r="G118" s="238"/>
      <c r="H118" s="238"/>
      <c r="I118" s="238"/>
      <c r="J118" s="238"/>
      <c r="K118" s="224"/>
      <c r="L118" s="224"/>
      <c r="M118" s="224"/>
      <c r="N118" s="224"/>
      <c r="O118" s="224"/>
      <c r="P118" s="224"/>
      <c r="Q118" s="225"/>
      <c r="R118" s="225"/>
      <c r="S118" s="225"/>
      <c r="T118" s="225"/>
      <c r="U118" s="225"/>
      <c r="V118" s="225"/>
      <c r="W118" s="225"/>
      <c r="X118" s="225"/>
      <c r="Y118" s="225"/>
    </row>
    <row r="119" ht="14.25" customHeight="1">
      <c r="A119" s="225"/>
      <c r="B119" s="225"/>
      <c r="C119" s="225"/>
      <c r="D119" s="236"/>
      <c r="E119" s="225"/>
      <c r="F119" s="225"/>
      <c r="G119" s="238"/>
      <c r="H119" s="238"/>
      <c r="I119" s="238"/>
      <c r="J119" s="238"/>
      <c r="K119" s="224"/>
      <c r="L119" s="224"/>
      <c r="M119" s="224"/>
      <c r="N119" s="224"/>
      <c r="O119" s="224"/>
      <c r="P119" s="224"/>
      <c r="Q119" s="225"/>
      <c r="R119" s="225"/>
      <c r="S119" s="225"/>
      <c r="T119" s="225"/>
      <c r="U119" s="225"/>
      <c r="V119" s="225"/>
      <c r="W119" s="225"/>
      <c r="X119" s="225"/>
      <c r="Y119" s="225"/>
    </row>
    <row r="120" ht="14.25" customHeight="1">
      <c r="A120" s="225"/>
      <c r="B120" s="225"/>
      <c r="C120" s="225"/>
      <c r="D120" s="236"/>
      <c r="E120" s="225"/>
      <c r="F120" s="225"/>
      <c r="G120" s="238"/>
      <c r="H120" s="238"/>
      <c r="I120" s="238"/>
      <c r="J120" s="238"/>
      <c r="K120" s="224"/>
      <c r="L120" s="224"/>
      <c r="M120" s="224"/>
      <c r="N120" s="224"/>
      <c r="O120" s="224"/>
      <c r="P120" s="224"/>
      <c r="Q120" s="225"/>
      <c r="R120" s="225"/>
      <c r="S120" s="225"/>
      <c r="T120" s="225"/>
      <c r="U120" s="225"/>
      <c r="V120" s="225"/>
      <c r="W120" s="225"/>
      <c r="X120" s="225"/>
      <c r="Y120" s="225"/>
    </row>
    <row r="121" ht="14.25" customHeight="1">
      <c r="A121" s="225"/>
      <c r="B121" s="225"/>
      <c r="C121" s="225"/>
      <c r="D121" s="236"/>
      <c r="E121" s="225"/>
      <c r="F121" s="225"/>
      <c r="G121" s="238"/>
      <c r="H121" s="238"/>
      <c r="I121" s="238"/>
      <c r="J121" s="238"/>
      <c r="K121" s="224"/>
      <c r="L121" s="224"/>
      <c r="M121" s="224"/>
      <c r="N121" s="224"/>
      <c r="O121" s="224"/>
      <c r="P121" s="224"/>
      <c r="Q121" s="225"/>
      <c r="R121" s="225"/>
      <c r="S121" s="225"/>
      <c r="T121" s="225"/>
      <c r="U121" s="225"/>
      <c r="V121" s="225"/>
      <c r="W121" s="225"/>
      <c r="X121" s="225"/>
      <c r="Y121" s="225"/>
    </row>
    <row r="122" ht="14.25" customHeight="1">
      <c r="A122" s="225"/>
      <c r="B122" s="225"/>
      <c r="C122" s="225"/>
      <c r="D122" s="236"/>
      <c r="E122" s="225"/>
      <c r="F122" s="225"/>
      <c r="G122" s="238"/>
      <c r="H122" s="238"/>
      <c r="I122" s="238"/>
      <c r="J122" s="238"/>
      <c r="K122" s="224"/>
      <c r="L122" s="224"/>
      <c r="M122" s="224"/>
      <c r="N122" s="224"/>
      <c r="O122" s="224"/>
      <c r="P122" s="224"/>
      <c r="Q122" s="225"/>
      <c r="R122" s="225"/>
      <c r="S122" s="225"/>
      <c r="T122" s="225"/>
      <c r="U122" s="225"/>
      <c r="V122" s="225"/>
      <c r="W122" s="225"/>
      <c r="X122" s="225"/>
      <c r="Y122" s="225"/>
    </row>
    <row r="123" ht="14.25" customHeight="1">
      <c r="A123" s="225"/>
      <c r="B123" s="225"/>
      <c r="C123" s="225"/>
      <c r="D123" s="236"/>
      <c r="E123" s="225"/>
      <c r="F123" s="225"/>
      <c r="G123" s="238"/>
      <c r="H123" s="238"/>
      <c r="I123" s="238"/>
      <c r="J123" s="238"/>
      <c r="K123" s="224"/>
      <c r="L123" s="224"/>
      <c r="M123" s="224"/>
      <c r="N123" s="224"/>
      <c r="O123" s="224"/>
      <c r="P123" s="224"/>
      <c r="Q123" s="225"/>
      <c r="R123" s="225"/>
      <c r="S123" s="225"/>
      <c r="T123" s="225"/>
      <c r="U123" s="225"/>
      <c r="V123" s="225"/>
      <c r="W123" s="225"/>
      <c r="X123" s="225"/>
      <c r="Y123" s="225"/>
    </row>
    <row r="124" ht="14.25" customHeight="1">
      <c r="A124" s="225"/>
      <c r="B124" s="225"/>
      <c r="C124" s="225"/>
      <c r="D124" s="236"/>
      <c r="E124" s="225"/>
      <c r="F124" s="225"/>
      <c r="G124" s="238"/>
      <c r="H124" s="238"/>
      <c r="I124" s="238"/>
      <c r="J124" s="238"/>
      <c r="K124" s="224"/>
      <c r="L124" s="224"/>
      <c r="M124" s="224"/>
      <c r="N124" s="224"/>
      <c r="O124" s="224"/>
      <c r="P124" s="224"/>
      <c r="Q124" s="225"/>
      <c r="R124" s="225"/>
      <c r="S124" s="225"/>
      <c r="T124" s="225"/>
      <c r="U124" s="225"/>
      <c r="V124" s="225"/>
      <c r="W124" s="225"/>
      <c r="X124" s="225"/>
      <c r="Y124" s="225"/>
    </row>
    <row r="125" ht="14.25" customHeight="1">
      <c r="A125" s="225"/>
      <c r="B125" s="225"/>
      <c r="C125" s="225"/>
      <c r="D125" s="236"/>
      <c r="E125" s="225"/>
      <c r="F125" s="225"/>
      <c r="G125" s="238"/>
      <c r="H125" s="238"/>
      <c r="I125" s="238"/>
      <c r="J125" s="238"/>
      <c r="K125" s="224"/>
      <c r="L125" s="224"/>
      <c r="M125" s="224"/>
      <c r="N125" s="224"/>
      <c r="O125" s="224"/>
      <c r="P125" s="224"/>
      <c r="Q125" s="225"/>
      <c r="R125" s="225"/>
      <c r="S125" s="225"/>
      <c r="T125" s="225"/>
      <c r="U125" s="225"/>
      <c r="V125" s="225"/>
      <c r="W125" s="225"/>
      <c r="X125" s="225"/>
      <c r="Y125" s="225"/>
    </row>
    <row r="126" ht="14.25" customHeight="1">
      <c r="A126" s="225"/>
      <c r="B126" s="225"/>
      <c r="C126" s="225"/>
      <c r="D126" s="236"/>
      <c r="E126" s="225"/>
      <c r="F126" s="225"/>
      <c r="G126" s="238"/>
      <c r="H126" s="238"/>
      <c r="I126" s="238"/>
      <c r="J126" s="238"/>
      <c r="K126" s="224"/>
      <c r="L126" s="224"/>
      <c r="M126" s="224"/>
      <c r="N126" s="224"/>
      <c r="O126" s="224"/>
      <c r="P126" s="224"/>
      <c r="Q126" s="225"/>
      <c r="R126" s="225"/>
      <c r="S126" s="225"/>
      <c r="T126" s="225"/>
      <c r="U126" s="225"/>
      <c r="V126" s="225"/>
      <c r="W126" s="225"/>
      <c r="X126" s="225"/>
      <c r="Y126" s="225"/>
    </row>
    <row r="127" ht="14.25" customHeight="1">
      <c r="A127" s="225"/>
      <c r="B127" s="225"/>
      <c r="C127" s="225"/>
      <c r="D127" s="236"/>
      <c r="E127" s="225"/>
      <c r="F127" s="225"/>
      <c r="G127" s="238"/>
      <c r="H127" s="238"/>
      <c r="I127" s="238"/>
      <c r="J127" s="238"/>
      <c r="K127" s="224"/>
      <c r="L127" s="224"/>
      <c r="M127" s="224"/>
      <c r="N127" s="224"/>
      <c r="O127" s="224"/>
      <c r="P127" s="224"/>
      <c r="Q127" s="225"/>
      <c r="R127" s="225"/>
      <c r="S127" s="225"/>
      <c r="T127" s="225"/>
      <c r="U127" s="225"/>
      <c r="V127" s="225"/>
      <c r="W127" s="225"/>
      <c r="X127" s="225"/>
      <c r="Y127" s="225"/>
    </row>
    <row r="128" ht="14.25" customHeight="1">
      <c r="A128" s="225"/>
      <c r="B128" s="225"/>
      <c r="C128" s="225"/>
      <c r="D128" s="236"/>
      <c r="E128" s="225"/>
      <c r="F128" s="225"/>
      <c r="G128" s="238"/>
      <c r="H128" s="238"/>
      <c r="I128" s="238"/>
      <c r="J128" s="238"/>
      <c r="K128" s="224"/>
      <c r="L128" s="224"/>
      <c r="M128" s="224"/>
      <c r="N128" s="224"/>
      <c r="O128" s="224"/>
      <c r="P128" s="224"/>
      <c r="Q128" s="225"/>
      <c r="R128" s="225"/>
      <c r="S128" s="225"/>
      <c r="T128" s="225"/>
      <c r="U128" s="225"/>
      <c r="V128" s="225"/>
      <c r="W128" s="225"/>
      <c r="X128" s="225"/>
      <c r="Y128" s="225"/>
    </row>
    <row r="129" ht="14.25" customHeight="1">
      <c r="A129" s="225"/>
      <c r="B129" s="225"/>
      <c r="C129" s="225"/>
      <c r="D129" s="236"/>
      <c r="E129" s="225"/>
      <c r="F129" s="225"/>
      <c r="G129" s="238"/>
      <c r="H129" s="238"/>
      <c r="I129" s="238"/>
      <c r="J129" s="238"/>
      <c r="K129" s="224"/>
      <c r="L129" s="224"/>
      <c r="M129" s="224"/>
      <c r="N129" s="224"/>
      <c r="O129" s="224"/>
      <c r="P129" s="224"/>
      <c r="Q129" s="225"/>
      <c r="R129" s="225"/>
      <c r="S129" s="225"/>
      <c r="T129" s="225"/>
      <c r="U129" s="225"/>
      <c r="V129" s="225"/>
      <c r="W129" s="225"/>
      <c r="X129" s="225"/>
      <c r="Y129" s="225"/>
    </row>
    <row r="130" ht="14.25" customHeight="1">
      <c r="A130" s="225"/>
      <c r="B130" s="225"/>
      <c r="C130" s="225"/>
      <c r="D130" s="236"/>
      <c r="E130" s="225"/>
      <c r="F130" s="225"/>
      <c r="G130" s="238"/>
      <c r="H130" s="238"/>
      <c r="I130" s="238"/>
      <c r="J130" s="238"/>
      <c r="K130" s="224"/>
      <c r="L130" s="224"/>
      <c r="M130" s="224"/>
      <c r="N130" s="224"/>
      <c r="O130" s="224"/>
      <c r="P130" s="224"/>
      <c r="Q130" s="225"/>
      <c r="R130" s="225"/>
      <c r="S130" s="225"/>
      <c r="T130" s="225"/>
      <c r="U130" s="225"/>
      <c r="V130" s="225"/>
      <c r="W130" s="225"/>
      <c r="X130" s="225"/>
      <c r="Y130" s="225"/>
    </row>
    <row r="131" ht="14.25" customHeight="1">
      <c r="A131" s="225"/>
      <c r="B131" s="225"/>
      <c r="C131" s="225"/>
      <c r="D131" s="236"/>
      <c r="E131" s="225"/>
      <c r="F131" s="225"/>
      <c r="G131" s="238"/>
      <c r="H131" s="238"/>
      <c r="I131" s="238"/>
      <c r="J131" s="238"/>
      <c r="K131" s="224"/>
      <c r="L131" s="224"/>
      <c r="M131" s="224"/>
      <c r="N131" s="224"/>
      <c r="O131" s="224"/>
      <c r="P131" s="224"/>
      <c r="Q131" s="225"/>
      <c r="R131" s="225"/>
      <c r="S131" s="225"/>
      <c r="T131" s="225"/>
      <c r="U131" s="225"/>
      <c r="V131" s="225"/>
      <c r="W131" s="225"/>
      <c r="X131" s="225"/>
      <c r="Y131" s="225"/>
    </row>
    <row r="132" ht="14.25" customHeight="1">
      <c r="A132" s="225"/>
      <c r="B132" s="225"/>
      <c r="C132" s="225"/>
      <c r="D132" s="236"/>
      <c r="E132" s="225"/>
      <c r="F132" s="225"/>
      <c r="G132" s="238"/>
      <c r="H132" s="238"/>
      <c r="I132" s="238"/>
      <c r="J132" s="238"/>
      <c r="K132" s="224"/>
      <c r="L132" s="224"/>
      <c r="M132" s="224"/>
      <c r="N132" s="224"/>
      <c r="O132" s="224"/>
      <c r="P132" s="224"/>
      <c r="Q132" s="225"/>
      <c r="R132" s="225"/>
      <c r="S132" s="225"/>
      <c r="T132" s="225"/>
      <c r="U132" s="225"/>
      <c r="V132" s="225"/>
      <c r="W132" s="225"/>
      <c r="X132" s="225"/>
      <c r="Y132" s="225"/>
    </row>
    <row r="133" ht="14.25" customHeight="1">
      <c r="A133" s="225"/>
      <c r="B133" s="225"/>
      <c r="C133" s="225"/>
      <c r="D133" s="236"/>
      <c r="E133" s="225"/>
      <c r="F133" s="225"/>
      <c r="G133" s="238"/>
      <c r="H133" s="238"/>
      <c r="I133" s="238"/>
      <c r="J133" s="238"/>
      <c r="K133" s="224"/>
      <c r="L133" s="224"/>
      <c r="M133" s="224"/>
      <c r="N133" s="224"/>
      <c r="O133" s="224"/>
      <c r="P133" s="224"/>
      <c r="Q133" s="225"/>
      <c r="R133" s="225"/>
      <c r="S133" s="225"/>
      <c r="T133" s="225"/>
      <c r="U133" s="225"/>
      <c r="V133" s="225"/>
      <c r="W133" s="225"/>
      <c r="X133" s="225"/>
      <c r="Y133" s="225"/>
    </row>
    <row r="134" ht="14.25" customHeight="1">
      <c r="A134" s="225"/>
      <c r="B134" s="225"/>
      <c r="C134" s="225"/>
      <c r="D134" s="236"/>
      <c r="E134" s="225"/>
      <c r="F134" s="225"/>
      <c r="G134" s="238"/>
      <c r="H134" s="238"/>
      <c r="I134" s="238"/>
      <c r="J134" s="238"/>
      <c r="K134" s="224"/>
      <c r="L134" s="224"/>
      <c r="M134" s="224"/>
      <c r="N134" s="224"/>
      <c r="O134" s="224"/>
      <c r="P134" s="224"/>
      <c r="Q134" s="225"/>
      <c r="R134" s="225"/>
      <c r="S134" s="225"/>
      <c r="T134" s="225"/>
      <c r="U134" s="225"/>
      <c r="V134" s="225"/>
      <c r="W134" s="225"/>
      <c r="X134" s="225"/>
      <c r="Y134" s="225"/>
    </row>
    <row r="135" ht="14.25" customHeight="1">
      <c r="A135" s="225"/>
      <c r="B135" s="225"/>
      <c r="C135" s="225"/>
      <c r="D135" s="236"/>
      <c r="E135" s="225"/>
      <c r="F135" s="225"/>
      <c r="G135" s="238"/>
      <c r="H135" s="238"/>
      <c r="I135" s="238"/>
      <c r="J135" s="238"/>
      <c r="K135" s="224"/>
      <c r="L135" s="224"/>
      <c r="M135" s="224"/>
      <c r="N135" s="224"/>
      <c r="O135" s="224"/>
      <c r="P135" s="224"/>
      <c r="Q135" s="225"/>
      <c r="R135" s="225"/>
      <c r="S135" s="225"/>
      <c r="T135" s="225"/>
      <c r="U135" s="225"/>
      <c r="V135" s="225"/>
      <c r="W135" s="225"/>
      <c r="X135" s="225"/>
      <c r="Y135" s="225"/>
    </row>
    <row r="136" ht="14.25" customHeight="1">
      <c r="A136" s="225"/>
      <c r="B136" s="225"/>
      <c r="C136" s="225"/>
      <c r="D136" s="236"/>
      <c r="E136" s="225"/>
      <c r="F136" s="225"/>
      <c r="G136" s="238"/>
      <c r="H136" s="238"/>
      <c r="I136" s="238"/>
      <c r="J136" s="238"/>
      <c r="K136" s="224"/>
      <c r="L136" s="224"/>
      <c r="M136" s="224"/>
      <c r="N136" s="224"/>
      <c r="O136" s="224"/>
      <c r="P136" s="224"/>
      <c r="Q136" s="225"/>
      <c r="R136" s="225"/>
      <c r="S136" s="225"/>
      <c r="T136" s="225"/>
      <c r="U136" s="225"/>
      <c r="V136" s="225"/>
      <c r="W136" s="225"/>
      <c r="X136" s="225"/>
      <c r="Y136" s="225"/>
    </row>
    <row r="137" ht="14.25" customHeight="1">
      <c r="A137" s="225"/>
      <c r="B137" s="225"/>
      <c r="C137" s="225"/>
      <c r="D137" s="236"/>
      <c r="E137" s="225"/>
      <c r="F137" s="225"/>
      <c r="G137" s="238"/>
      <c r="H137" s="238"/>
      <c r="I137" s="238"/>
      <c r="J137" s="238"/>
      <c r="K137" s="224"/>
      <c r="L137" s="224"/>
      <c r="M137" s="224"/>
      <c r="N137" s="224"/>
      <c r="O137" s="224"/>
      <c r="P137" s="224"/>
      <c r="Q137" s="225"/>
      <c r="R137" s="225"/>
      <c r="S137" s="225"/>
      <c r="T137" s="225"/>
      <c r="U137" s="225"/>
      <c r="V137" s="225"/>
      <c r="W137" s="225"/>
      <c r="X137" s="225"/>
      <c r="Y137" s="225"/>
    </row>
    <row r="138" ht="14.25" customHeight="1">
      <c r="A138" s="225"/>
      <c r="B138" s="225"/>
      <c r="C138" s="225"/>
      <c r="D138" s="236"/>
      <c r="E138" s="225"/>
      <c r="F138" s="225"/>
      <c r="G138" s="238"/>
      <c r="H138" s="238"/>
      <c r="I138" s="238"/>
      <c r="J138" s="238"/>
      <c r="K138" s="224"/>
      <c r="L138" s="224"/>
      <c r="M138" s="224"/>
      <c r="N138" s="224"/>
      <c r="O138" s="224"/>
      <c r="P138" s="224"/>
      <c r="Q138" s="225"/>
      <c r="R138" s="225"/>
      <c r="S138" s="225"/>
      <c r="T138" s="225"/>
      <c r="U138" s="225"/>
      <c r="V138" s="225"/>
      <c r="W138" s="225"/>
      <c r="X138" s="225"/>
      <c r="Y138" s="225"/>
    </row>
    <row r="139" ht="14.25" customHeight="1">
      <c r="A139" s="225"/>
      <c r="B139" s="225"/>
      <c r="C139" s="225"/>
      <c r="D139" s="236"/>
      <c r="E139" s="225"/>
      <c r="F139" s="225"/>
      <c r="G139" s="238"/>
      <c r="H139" s="238"/>
      <c r="I139" s="238"/>
      <c r="J139" s="238"/>
      <c r="K139" s="224"/>
      <c r="L139" s="224"/>
      <c r="M139" s="224"/>
      <c r="N139" s="224"/>
      <c r="O139" s="224"/>
      <c r="P139" s="224"/>
      <c r="Q139" s="225"/>
      <c r="R139" s="225"/>
      <c r="S139" s="225"/>
      <c r="T139" s="225"/>
      <c r="U139" s="225"/>
      <c r="V139" s="225"/>
      <c r="W139" s="225"/>
      <c r="X139" s="225"/>
      <c r="Y139" s="225"/>
    </row>
    <row r="140" ht="14.25" customHeight="1">
      <c r="A140" s="225"/>
      <c r="B140" s="225"/>
      <c r="C140" s="225"/>
      <c r="D140" s="236"/>
      <c r="E140" s="225"/>
      <c r="F140" s="225"/>
      <c r="G140" s="238"/>
      <c r="H140" s="238"/>
      <c r="I140" s="238"/>
      <c r="J140" s="238"/>
      <c r="K140" s="224"/>
      <c r="L140" s="224"/>
      <c r="M140" s="224"/>
      <c r="N140" s="224"/>
      <c r="O140" s="224"/>
      <c r="P140" s="224"/>
      <c r="Q140" s="225"/>
      <c r="R140" s="225"/>
      <c r="S140" s="225"/>
      <c r="T140" s="225"/>
      <c r="U140" s="225"/>
      <c r="V140" s="225"/>
      <c r="W140" s="225"/>
      <c r="X140" s="225"/>
      <c r="Y140" s="225"/>
    </row>
    <row r="141" ht="14.25" customHeight="1">
      <c r="A141" s="225"/>
      <c r="B141" s="225"/>
      <c r="C141" s="225"/>
      <c r="D141" s="236"/>
      <c r="E141" s="225"/>
      <c r="F141" s="225"/>
      <c r="G141" s="238"/>
      <c r="H141" s="238"/>
      <c r="I141" s="238"/>
      <c r="J141" s="238"/>
      <c r="K141" s="224"/>
      <c r="L141" s="224"/>
      <c r="M141" s="224"/>
      <c r="N141" s="224"/>
      <c r="O141" s="224"/>
      <c r="P141" s="224"/>
      <c r="Q141" s="225"/>
      <c r="R141" s="225"/>
      <c r="S141" s="225"/>
      <c r="T141" s="225"/>
      <c r="U141" s="225"/>
      <c r="V141" s="225"/>
      <c r="W141" s="225"/>
      <c r="X141" s="225"/>
      <c r="Y141" s="225"/>
    </row>
    <row r="142" ht="14.25" customHeight="1">
      <c r="A142" s="225"/>
      <c r="B142" s="225"/>
      <c r="C142" s="225"/>
      <c r="D142" s="236"/>
      <c r="E142" s="225"/>
      <c r="F142" s="225"/>
      <c r="G142" s="238"/>
      <c r="H142" s="238"/>
      <c r="I142" s="238"/>
      <c r="J142" s="238"/>
      <c r="K142" s="224"/>
      <c r="L142" s="224"/>
      <c r="M142" s="224"/>
      <c r="N142" s="224"/>
      <c r="O142" s="224"/>
      <c r="P142" s="224"/>
      <c r="Q142" s="225"/>
      <c r="R142" s="225"/>
      <c r="S142" s="225"/>
      <c r="T142" s="225"/>
      <c r="U142" s="225"/>
      <c r="V142" s="225"/>
      <c r="W142" s="225"/>
      <c r="X142" s="225"/>
      <c r="Y142" s="225"/>
    </row>
    <row r="143" ht="14.25" customHeight="1">
      <c r="A143" s="225"/>
      <c r="B143" s="225"/>
      <c r="C143" s="225"/>
      <c r="D143" s="236"/>
      <c r="E143" s="225"/>
      <c r="F143" s="225"/>
      <c r="G143" s="238"/>
      <c r="H143" s="238"/>
      <c r="I143" s="238"/>
      <c r="J143" s="238"/>
      <c r="K143" s="224"/>
      <c r="L143" s="224"/>
      <c r="M143" s="224"/>
      <c r="N143" s="224"/>
      <c r="O143" s="224"/>
      <c r="P143" s="224"/>
      <c r="Q143" s="225"/>
      <c r="R143" s="225"/>
      <c r="S143" s="225"/>
      <c r="T143" s="225"/>
      <c r="U143" s="225"/>
      <c r="V143" s="225"/>
      <c r="W143" s="225"/>
      <c r="X143" s="225"/>
      <c r="Y143" s="225"/>
    </row>
    <row r="144" ht="14.25" customHeight="1">
      <c r="A144" s="225"/>
      <c r="B144" s="225"/>
      <c r="C144" s="225"/>
      <c r="D144" s="236"/>
      <c r="E144" s="225"/>
      <c r="F144" s="225"/>
      <c r="G144" s="238"/>
      <c r="H144" s="238"/>
      <c r="I144" s="238"/>
      <c r="J144" s="238"/>
      <c r="K144" s="224"/>
      <c r="L144" s="224"/>
      <c r="M144" s="224"/>
      <c r="N144" s="224"/>
      <c r="O144" s="224"/>
      <c r="P144" s="224"/>
      <c r="Q144" s="225"/>
      <c r="R144" s="225"/>
      <c r="S144" s="225"/>
      <c r="T144" s="225"/>
      <c r="U144" s="225"/>
      <c r="V144" s="225"/>
      <c r="W144" s="225"/>
      <c r="X144" s="225"/>
      <c r="Y144" s="225"/>
    </row>
    <row r="145" ht="14.25" customHeight="1">
      <c r="A145" s="225"/>
      <c r="B145" s="225"/>
      <c r="C145" s="225"/>
      <c r="D145" s="236"/>
      <c r="E145" s="225"/>
      <c r="F145" s="225"/>
      <c r="G145" s="238"/>
      <c r="H145" s="238"/>
      <c r="I145" s="238"/>
      <c r="J145" s="238"/>
      <c r="K145" s="224"/>
      <c r="L145" s="224"/>
      <c r="M145" s="224"/>
      <c r="N145" s="224"/>
      <c r="O145" s="224"/>
      <c r="P145" s="224"/>
      <c r="Q145" s="225"/>
      <c r="R145" s="225"/>
      <c r="S145" s="225"/>
      <c r="T145" s="225"/>
      <c r="U145" s="225"/>
      <c r="V145" s="225"/>
      <c r="W145" s="225"/>
      <c r="X145" s="225"/>
      <c r="Y145" s="225"/>
    </row>
    <row r="146" ht="14.25" customHeight="1">
      <c r="A146" s="225"/>
      <c r="B146" s="225"/>
      <c r="C146" s="225"/>
      <c r="D146" s="236"/>
      <c r="E146" s="225"/>
      <c r="F146" s="225"/>
      <c r="G146" s="238"/>
      <c r="H146" s="238"/>
      <c r="I146" s="238"/>
      <c r="J146" s="238"/>
      <c r="K146" s="224"/>
      <c r="L146" s="224"/>
      <c r="M146" s="224"/>
      <c r="N146" s="224"/>
      <c r="O146" s="224"/>
      <c r="P146" s="224"/>
      <c r="Q146" s="225"/>
      <c r="R146" s="225"/>
      <c r="S146" s="225"/>
      <c r="T146" s="225"/>
      <c r="U146" s="225"/>
      <c r="V146" s="225"/>
      <c r="W146" s="225"/>
      <c r="X146" s="225"/>
      <c r="Y146" s="225"/>
    </row>
    <row r="147" ht="14.25" customHeight="1">
      <c r="A147" s="225"/>
      <c r="B147" s="225"/>
      <c r="C147" s="225"/>
      <c r="D147" s="236"/>
      <c r="E147" s="225"/>
      <c r="F147" s="225"/>
      <c r="G147" s="238"/>
      <c r="H147" s="238"/>
      <c r="I147" s="238"/>
      <c r="J147" s="238"/>
      <c r="K147" s="224"/>
      <c r="L147" s="224"/>
      <c r="M147" s="224"/>
      <c r="N147" s="224"/>
      <c r="O147" s="224"/>
      <c r="P147" s="224"/>
      <c r="Q147" s="225"/>
      <c r="R147" s="225"/>
      <c r="S147" s="225"/>
      <c r="T147" s="225"/>
      <c r="U147" s="225"/>
      <c r="V147" s="225"/>
      <c r="W147" s="225"/>
      <c r="X147" s="225"/>
      <c r="Y147" s="225"/>
    </row>
    <row r="148" ht="14.25" customHeight="1">
      <c r="A148" s="225"/>
      <c r="B148" s="225"/>
      <c r="C148" s="225"/>
      <c r="D148" s="236"/>
      <c r="E148" s="225"/>
      <c r="F148" s="225"/>
      <c r="G148" s="238"/>
      <c r="H148" s="238"/>
      <c r="I148" s="238"/>
      <c r="J148" s="238"/>
      <c r="K148" s="224"/>
      <c r="L148" s="224"/>
      <c r="M148" s="224"/>
      <c r="N148" s="224"/>
      <c r="O148" s="224"/>
      <c r="P148" s="224"/>
      <c r="Q148" s="225"/>
      <c r="R148" s="225"/>
      <c r="S148" s="225"/>
      <c r="T148" s="225"/>
      <c r="U148" s="225"/>
      <c r="V148" s="225"/>
      <c r="W148" s="225"/>
      <c r="X148" s="225"/>
      <c r="Y148" s="225"/>
    </row>
    <row r="149" ht="14.25" customHeight="1">
      <c r="A149" s="225"/>
      <c r="B149" s="225"/>
      <c r="C149" s="225"/>
      <c r="D149" s="236"/>
      <c r="E149" s="225"/>
      <c r="F149" s="225"/>
      <c r="G149" s="238"/>
      <c r="H149" s="238"/>
      <c r="I149" s="238"/>
      <c r="J149" s="238"/>
      <c r="K149" s="224"/>
      <c r="L149" s="224"/>
      <c r="M149" s="224"/>
      <c r="N149" s="224"/>
      <c r="O149" s="224"/>
      <c r="P149" s="224"/>
      <c r="Q149" s="225"/>
      <c r="R149" s="225"/>
      <c r="S149" s="225"/>
      <c r="T149" s="225"/>
      <c r="U149" s="225"/>
      <c r="V149" s="225"/>
      <c r="W149" s="225"/>
      <c r="X149" s="225"/>
      <c r="Y149" s="225"/>
    </row>
    <row r="150" ht="14.25" customHeight="1">
      <c r="A150" s="225"/>
      <c r="B150" s="225"/>
      <c r="C150" s="225"/>
      <c r="D150" s="236"/>
      <c r="E150" s="225"/>
      <c r="F150" s="225"/>
      <c r="G150" s="238"/>
      <c r="H150" s="238"/>
      <c r="I150" s="238"/>
      <c r="J150" s="238"/>
      <c r="K150" s="224"/>
      <c r="L150" s="224"/>
      <c r="M150" s="224"/>
      <c r="N150" s="224"/>
      <c r="O150" s="224"/>
      <c r="P150" s="224"/>
      <c r="Q150" s="225"/>
      <c r="R150" s="225"/>
      <c r="S150" s="225"/>
      <c r="T150" s="225"/>
      <c r="U150" s="225"/>
      <c r="V150" s="225"/>
      <c r="W150" s="225"/>
      <c r="X150" s="225"/>
      <c r="Y150" s="225"/>
    </row>
    <row r="151" ht="14.25" customHeight="1">
      <c r="A151" s="225"/>
      <c r="B151" s="225"/>
      <c r="C151" s="225"/>
      <c r="D151" s="236"/>
      <c r="E151" s="225"/>
      <c r="F151" s="225"/>
      <c r="G151" s="238"/>
      <c r="H151" s="238"/>
      <c r="I151" s="238"/>
      <c r="J151" s="238"/>
      <c r="K151" s="224"/>
      <c r="L151" s="224"/>
      <c r="M151" s="224"/>
      <c r="N151" s="224"/>
      <c r="O151" s="224"/>
      <c r="P151" s="224"/>
      <c r="Q151" s="225"/>
      <c r="R151" s="225"/>
      <c r="S151" s="225"/>
      <c r="T151" s="225"/>
      <c r="U151" s="225"/>
      <c r="V151" s="225"/>
      <c r="W151" s="225"/>
      <c r="X151" s="225"/>
      <c r="Y151" s="225"/>
    </row>
    <row r="152" ht="14.25" customHeight="1">
      <c r="A152" s="225"/>
      <c r="B152" s="225"/>
      <c r="C152" s="225"/>
      <c r="D152" s="236"/>
      <c r="E152" s="225"/>
      <c r="F152" s="225"/>
      <c r="G152" s="238"/>
      <c r="H152" s="238"/>
      <c r="I152" s="238"/>
      <c r="J152" s="238"/>
      <c r="K152" s="224"/>
      <c r="L152" s="224"/>
      <c r="M152" s="224"/>
      <c r="N152" s="224"/>
      <c r="O152" s="224"/>
      <c r="P152" s="224"/>
      <c r="Q152" s="225"/>
      <c r="R152" s="225"/>
      <c r="S152" s="225"/>
      <c r="T152" s="225"/>
      <c r="U152" s="225"/>
      <c r="V152" s="225"/>
      <c r="W152" s="225"/>
      <c r="X152" s="225"/>
      <c r="Y152" s="225"/>
    </row>
    <row r="153" ht="14.25" customHeight="1">
      <c r="A153" s="225"/>
      <c r="B153" s="225"/>
      <c r="C153" s="225"/>
      <c r="D153" s="236"/>
      <c r="E153" s="225"/>
      <c r="F153" s="225"/>
      <c r="G153" s="238"/>
      <c r="H153" s="238"/>
      <c r="I153" s="238"/>
      <c r="J153" s="238"/>
      <c r="K153" s="224"/>
      <c r="L153" s="224"/>
      <c r="M153" s="224"/>
      <c r="N153" s="224"/>
      <c r="O153" s="224"/>
      <c r="P153" s="224"/>
      <c r="Q153" s="225"/>
      <c r="R153" s="225"/>
      <c r="S153" s="225"/>
      <c r="T153" s="225"/>
      <c r="U153" s="225"/>
      <c r="V153" s="225"/>
      <c r="W153" s="225"/>
      <c r="X153" s="225"/>
      <c r="Y153" s="225"/>
    </row>
    <row r="154" ht="14.25" customHeight="1">
      <c r="A154" s="225"/>
      <c r="B154" s="225"/>
      <c r="C154" s="225"/>
      <c r="D154" s="236"/>
      <c r="E154" s="225"/>
      <c r="F154" s="225"/>
      <c r="G154" s="238"/>
      <c r="H154" s="238"/>
      <c r="I154" s="238"/>
      <c r="J154" s="238"/>
      <c r="K154" s="224"/>
      <c r="L154" s="224"/>
      <c r="M154" s="224"/>
      <c r="N154" s="224"/>
      <c r="O154" s="224"/>
      <c r="P154" s="224"/>
      <c r="Q154" s="225"/>
      <c r="R154" s="225"/>
      <c r="S154" s="225"/>
      <c r="T154" s="225"/>
      <c r="U154" s="225"/>
      <c r="V154" s="225"/>
      <c r="W154" s="225"/>
      <c r="X154" s="225"/>
      <c r="Y154" s="225"/>
    </row>
    <row r="155" ht="14.25" customHeight="1">
      <c r="A155" s="225"/>
      <c r="B155" s="225"/>
      <c r="C155" s="225"/>
      <c r="D155" s="236"/>
      <c r="E155" s="225"/>
      <c r="F155" s="225"/>
      <c r="G155" s="238"/>
      <c r="H155" s="238"/>
      <c r="I155" s="238"/>
      <c r="J155" s="238"/>
      <c r="K155" s="224"/>
      <c r="L155" s="224"/>
      <c r="M155" s="224"/>
      <c r="N155" s="224"/>
      <c r="O155" s="224"/>
      <c r="P155" s="224"/>
      <c r="Q155" s="225"/>
      <c r="R155" s="225"/>
      <c r="S155" s="225"/>
      <c r="T155" s="225"/>
      <c r="U155" s="225"/>
      <c r="V155" s="225"/>
      <c r="W155" s="225"/>
      <c r="X155" s="225"/>
      <c r="Y155" s="225"/>
    </row>
    <row r="156" ht="14.25" customHeight="1">
      <c r="A156" s="225"/>
      <c r="B156" s="225"/>
      <c r="C156" s="225"/>
      <c r="D156" s="236"/>
      <c r="E156" s="225"/>
      <c r="F156" s="225"/>
      <c r="G156" s="238"/>
      <c r="H156" s="238"/>
      <c r="I156" s="238"/>
      <c r="J156" s="238"/>
      <c r="K156" s="224"/>
      <c r="L156" s="224"/>
      <c r="M156" s="224"/>
      <c r="N156" s="224"/>
      <c r="O156" s="224"/>
      <c r="P156" s="224"/>
      <c r="Q156" s="225"/>
      <c r="R156" s="225"/>
      <c r="S156" s="225"/>
      <c r="T156" s="225"/>
      <c r="U156" s="225"/>
      <c r="V156" s="225"/>
      <c r="W156" s="225"/>
      <c r="X156" s="225"/>
      <c r="Y156" s="225"/>
    </row>
    <row r="157" ht="14.25" customHeight="1">
      <c r="A157" s="225"/>
      <c r="B157" s="225"/>
      <c r="C157" s="225"/>
      <c r="D157" s="236"/>
      <c r="E157" s="225"/>
      <c r="F157" s="225"/>
      <c r="G157" s="238"/>
      <c r="H157" s="238"/>
      <c r="I157" s="238"/>
      <c r="J157" s="238"/>
      <c r="K157" s="224"/>
      <c r="L157" s="224"/>
      <c r="M157" s="224"/>
      <c r="N157" s="224"/>
      <c r="O157" s="224"/>
      <c r="P157" s="224"/>
      <c r="Q157" s="225"/>
      <c r="R157" s="225"/>
      <c r="S157" s="225"/>
      <c r="T157" s="225"/>
      <c r="U157" s="225"/>
      <c r="V157" s="225"/>
      <c r="W157" s="225"/>
      <c r="X157" s="225"/>
      <c r="Y157" s="225"/>
    </row>
    <row r="158" ht="14.25" customHeight="1">
      <c r="A158" s="225"/>
      <c r="B158" s="225"/>
      <c r="C158" s="225"/>
      <c r="D158" s="236"/>
      <c r="E158" s="225"/>
      <c r="F158" s="225"/>
      <c r="G158" s="238"/>
      <c r="H158" s="238"/>
      <c r="I158" s="238"/>
      <c r="J158" s="238"/>
      <c r="K158" s="224"/>
      <c r="L158" s="224"/>
      <c r="M158" s="224"/>
      <c r="N158" s="224"/>
      <c r="O158" s="224"/>
      <c r="P158" s="224"/>
      <c r="Q158" s="225"/>
      <c r="R158" s="225"/>
      <c r="S158" s="225"/>
      <c r="T158" s="225"/>
      <c r="U158" s="225"/>
      <c r="V158" s="225"/>
      <c r="W158" s="225"/>
      <c r="X158" s="225"/>
      <c r="Y158" s="225"/>
    </row>
    <row r="159" ht="14.25" customHeight="1">
      <c r="A159" s="225"/>
      <c r="B159" s="225"/>
      <c r="C159" s="225"/>
      <c r="D159" s="236"/>
      <c r="E159" s="225"/>
      <c r="F159" s="225"/>
      <c r="G159" s="238"/>
      <c r="H159" s="238"/>
      <c r="I159" s="238"/>
      <c r="J159" s="238"/>
      <c r="K159" s="224"/>
      <c r="L159" s="224"/>
      <c r="M159" s="224"/>
      <c r="N159" s="224"/>
      <c r="O159" s="224"/>
      <c r="P159" s="224"/>
      <c r="Q159" s="225"/>
      <c r="R159" s="225"/>
      <c r="S159" s="225"/>
      <c r="T159" s="225"/>
      <c r="U159" s="225"/>
      <c r="V159" s="225"/>
      <c r="W159" s="225"/>
      <c r="X159" s="225"/>
      <c r="Y159" s="225"/>
    </row>
    <row r="160" ht="14.25" customHeight="1">
      <c r="A160" s="225"/>
      <c r="B160" s="225"/>
      <c r="C160" s="225"/>
      <c r="D160" s="236"/>
      <c r="E160" s="225"/>
      <c r="F160" s="225"/>
      <c r="G160" s="238"/>
      <c r="H160" s="238"/>
      <c r="I160" s="238"/>
      <c r="J160" s="238"/>
      <c r="K160" s="224"/>
      <c r="L160" s="224"/>
      <c r="M160" s="224"/>
      <c r="N160" s="224"/>
      <c r="O160" s="224"/>
      <c r="P160" s="224"/>
      <c r="Q160" s="225"/>
      <c r="R160" s="225"/>
      <c r="S160" s="225"/>
      <c r="T160" s="225"/>
      <c r="U160" s="225"/>
      <c r="V160" s="225"/>
      <c r="W160" s="225"/>
      <c r="X160" s="225"/>
      <c r="Y160" s="225"/>
    </row>
    <row r="161" ht="14.25" customHeight="1">
      <c r="A161" s="225"/>
      <c r="B161" s="225"/>
      <c r="C161" s="225"/>
      <c r="D161" s="236"/>
      <c r="E161" s="225"/>
      <c r="F161" s="225"/>
      <c r="G161" s="238"/>
      <c r="H161" s="238"/>
      <c r="I161" s="238"/>
      <c r="J161" s="238"/>
      <c r="K161" s="224"/>
      <c r="L161" s="224"/>
      <c r="M161" s="224"/>
      <c r="N161" s="224"/>
      <c r="O161" s="224"/>
      <c r="P161" s="224"/>
      <c r="Q161" s="225"/>
      <c r="R161" s="225"/>
      <c r="S161" s="225"/>
      <c r="T161" s="225"/>
      <c r="U161" s="225"/>
      <c r="V161" s="225"/>
      <c r="W161" s="225"/>
      <c r="X161" s="225"/>
      <c r="Y161" s="225"/>
    </row>
    <row r="162" ht="14.25" customHeight="1">
      <c r="A162" s="225"/>
      <c r="B162" s="225"/>
      <c r="C162" s="225"/>
      <c r="D162" s="236"/>
      <c r="E162" s="225"/>
      <c r="F162" s="225"/>
      <c r="G162" s="238"/>
      <c r="H162" s="238"/>
      <c r="I162" s="238"/>
      <c r="J162" s="238"/>
      <c r="K162" s="224"/>
      <c r="L162" s="224"/>
      <c r="M162" s="224"/>
      <c r="N162" s="224"/>
      <c r="O162" s="224"/>
      <c r="P162" s="224"/>
      <c r="Q162" s="225"/>
      <c r="R162" s="225"/>
      <c r="S162" s="225"/>
      <c r="T162" s="225"/>
      <c r="U162" s="225"/>
      <c r="V162" s="225"/>
      <c r="W162" s="225"/>
      <c r="X162" s="225"/>
      <c r="Y162" s="225"/>
    </row>
    <row r="163" ht="14.25" customHeight="1">
      <c r="A163" s="225"/>
      <c r="B163" s="225"/>
      <c r="C163" s="225"/>
      <c r="D163" s="236"/>
      <c r="E163" s="225"/>
      <c r="F163" s="225"/>
      <c r="G163" s="238"/>
      <c r="H163" s="238"/>
      <c r="I163" s="238"/>
      <c r="J163" s="238"/>
      <c r="K163" s="224"/>
      <c r="L163" s="224"/>
      <c r="M163" s="224"/>
      <c r="N163" s="224"/>
      <c r="O163" s="224"/>
      <c r="P163" s="224"/>
      <c r="Q163" s="225"/>
      <c r="R163" s="225"/>
      <c r="S163" s="225"/>
      <c r="T163" s="225"/>
      <c r="U163" s="225"/>
      <c r="V163" s="225"/>
      <c r="W163" s="225"/>
      <c r="X163" s="225"/>
      <c r="Y163" s="225"/>
    </row>
    <row r="164" ht="14.25" customHeight="1">
      <c r="A164" s="225"/>
      <c r="B164" s="225"/>
      <c r="C164" s="225"/>
      <c r="D164" s="236"/>
      <c r="E164" s="225"/>
      <c r="F164" s="225"/>
      <c r="G164" s="238"/>
      <c r="H164" s="238"/>
      <c r="I164" s="238"/>
      <c r="J164" s="238"/>
      <c r="K164" s="224"/>
      <c r="L164" s="224"/>
      <c r="M164" s="224"/>
      <c r="N164" s="224"/>
      <c r="O164" s="224"/>
      <c r="P164" s="224"/>
      <c r="Q164" s="225"/>
      <c r="R164" s="225"/>
      <c r="S164" s="225"/>
      <c r="T164" s="225"/>
      <c r="U164" s="225"/>
      <c r="V164" s="225"/>
      <c r="W164" s="225"/>
      <c r="X164" s="225"/>
      <c r="Y164" s="225"/>
    </row>
    <row r="165" ht="14.25" customHeight="1">
      <c r="A165" s="225"/>
      <c r="B165" s="225"/>
      <c r="C165" s="225"/>
      <c r="D165" s="236"/>
      <c r="E165" s="225"/>
      <c r="F165" s="225"/>
      <c r="G165" s="238"/>
      <c r="H165" s="238"/>
      <c r="I165" s="238"/>
      <c r="J165" s="238"/>
      <c r="K165" s="224"/>
      <c r="L165" s="224"/>
      <c r="M165" s="224"/>
      <c r="N165" s="224"/>
      <c r="O165" s="224"/>
      <c r="P165" s="224"/>
      <c r="Q165" s="225"/>
      <c r="R165" s="225"/>
      <c r="S165" s="225"/>
      <c r="T165" s="225"/>
      <c r="U165" s="225"/>
      <c r="V165" s="225"/>
      <c r="W165" s="225"/>
      <c r="X165" s="225"/>
      <c r="Y165" s="225"/>
    </row>
    <row r="166" ht="14.25" customHeight="1">
      <c r="A166" s="225"/>
      <c r="B166" s="225"/>
      <c r="C166" s="225"/>
      <c r="D166" s="236"/>
      <c r="E166" s="225"/>
      <c r="F166" s="225"/>
      <c r="G166" s="238"/>
      <c r="H166" s="238"/>
      <c r="I166" s="238"/>
      <c r="J166" s="238"/>
      <c r="K166" s="224"/>
      <c r="L166" s="224"/>
      <c r="M166" s="224"/>
      <c r="N166" s="224"/>
      <c r="O166" s="224"/>
      <c r="P166" s="224"/>
      <c r="Q166" s="225"/>
      <c r="R166" s="225"/>
      <c r="S166" s="225"/>
      <c r="T166" s="225"/>
      <c r="U166" s="225"/>
      <c r="V166" s="225"/>
      <c r="W166" s="225"/>
      <c r="X166" s="225"/>
      <c r="Y166" s="225"/>
    </row>
    <row r="167" ht="14.25" customHeight="1">
      <c r="A167" s="225"/>
      <c r="B167" s="225"/>
      <c r="C167" s="225"/>
      <c r="D167" s="236"/>
      <c r="E167" s="225"/>
      <c r="F167" s="225"/>
      <c r="G167" s="238"/>
      <c r="H167" s="238"/>
      <c r="I167" s="238"/>
      <c r="J167" s="238"/>
      <c r="K167" s="224"/>
      <c r="L167" s="224"/>
      <c r="M167" s="224"/>
      <c r="N167" s="224"/>
      <c r="O167" s="224"/>
      <c r="P167" s="224"/>
      <c r="Q167" s="225"/>
      <c r="R167" s="225"/>
      <c r="S167" s="225"/>
      <c r="T167" s="225"/>
      <c r="U167" s="225"/>
      <c r="V167" s="225"/>
      <c r="W167" s="225"/>
      <c r="X167" s="225"/>
      <c r="Y167" s="225"/>
    </row>
    <row r="168" ht="14.25" customHeight="1">
      <c r="A168" s="225"/>
      <c r="B168" s="225"/>
      <c r="C168" s="225"/>
      <c r="D168" s="236"/>
      <c r="E168" s="225"/>
      <c r="F168" s="225"/>
      <c r="G168" s="238"/>
      <c r="H168" s="238"/>
      <c r="I168" s="238"/>
      <c r="J168" s="238"/>
      <c r="K168" s="224"/>
      <c r="L168" s="224"/>
      <c r="M168" s="224"/>
      <c r="N168" s="224"/>
      <c r="O168" s="224"/>
      <c r="P168" s="224"/>
      <c r="Q168" s="225"/>
      <c r="R168" s="225"/>
      <c r="S168" s="225"/>
      <c r="T168" s="225"/>
      <c r="U168" s="225"/>
      <c r="V168" s="225"/>
      <c r="W168" s="225"/>
      <c r="X168" s="225"/>
      <c r="Y168" s="225"/>
    </row>
    <row r="169" ht="14.25" customHeight="1">
      <c r="A169" s="225"/>
      <c r="B169" s="225"/>
      <c r="C169" s="225"/>
      <c r="D169" s="236"/>
      <c r="E169" s="225"/>
      <c r="F169" s="225"/>
      <c r="G169" s="238"/>
      <c r="H169" s="238"/>
      <c r="I169" s="238"/>
      <c r="J169" s="238"/>
      <c r="K169" s="224"/>
      <c r="L169" s="224"/>
      <c r="M169" s="224"/>
      <c r="N169" s="224"/>
      <c r="O169" s="224"/>
      <c r="P169" s="224"/>
      <c r="Q169" s="225"/>
      <c r="R169" s="225"/>
      <c r="S169" s="225"/>
      <c r="T169" s="225"/>
      <c r="U169" s="225"/>
      <c r="V169" s="225"/>
      <c r="W169" s="225"/>
      <c r="X169" s="225"/>
      <c r="Y169" s="225"/>
    </row>
    <row r="170" ht="14.25" customHeight="1">
      <c r="A170" s="225"/>
      <c r="B170" s="225"/>
      <c r="C170" s="225"/>
      <c r="D170" s="236"/>
      <c r="E170" s="225"/>
      <c r="F170" s="225"/>
      <c r="G170" s="238"/>
      <c r="H170" s="238"/>
      <c r="I170" s="238"/>
      <c r="J170" s="238"/>
      <c r="K170" s="224"/>
      <c r="L170" s="224"/>
      <c r="M170" s="224"/>
      <c r="N170" s="224"/>
      <c r="O170" s="224"/>
      <c r="P170" s="224"/>
      <c r="Q170" s="225"/>
      <c r="R170" s="225"/>
      <c r="S170" s="225"/>
      <c r="T170" s="225"/>
      <c r="U170" s="225"/>
      <c r="V170" s="225"/>
      <c r="W170" s="225"/>
      <c r="X170" s="225"/>
      <c r="Y170" s="225"/>
    </row>
    <row r="171" ht="14.25" customHeight="1">
      <c r="A171" s="225"/>
      <c r="B171" s="225"/>
      <c r="C171" s="225"/>
      <c r="D171" s="236"/>
      <c r="E171" s="225"/>
      <c r="F171" s="225"/>
      <c r="G171" s="238"/>
      <c r="H171" s="238"/>
      <c r="I171" s="238"/>
      <c r="J171" s="238"/>
      <c r="K171" s="224"/>
      <c r="L171" s="224"/>
      <c r="M171" s="224"/>
      <c r="N171" s="224"/>
      <c r="O171" s="224"/>
      <c r="P171" s="224"/>
      <c r="Q171" s="225"/>
      <c r="R171" s="225"/>
      <c r="S171" s="225"/>
      <c r="T171" s="225"/>
      <c r="U171" s="225"/>
      <c r="V171" s="225"/>
      <c r="W171" s="225"/>
      <c r="X171" s="225"/>
      <c r="Y171" s="225"/>
    </row>
    <row r="172" ht="14.25" customHeight="1">
      <c r="A172" s="225"/>
      <c r="B172" s="225"/>
      <c r="C172" s="225"/>
      <c r="D172" s="236"/>
      <c r="E172" s="225"/>
      <c r="F172" s="225"/>
      <c r="G172" s="238"/>
      <c r="H172" s="238"/>
      <c r="I172" s="238"/>
      <c r="J172" s="238"/>
      <c r="K172" s="224"/>
      <c r="L172" s="224"/>
      <c r="M172" s="224"/>
      <c r="N172" s="224"/>
      <c r="O172" s="224"/>
      <c r="P172" s="224"/>
      <c r="Q172" s="225"/>
      <c r="R172" s="225"/>
      <c r="S172" s="225"/>
      <c r="T172" s="225"/>
      <c r="U172" s="225"/>
      <c r="V172" s="225"/>
      <c r="W172" s="225"/>
      <c r="X172" s="225"/>
      <c r="Y172" s="225"/>
    </row>
    <row r="173" ht="14.25" customHeight="1">
      <c r="A173" s="225"/>
      <c r="B173" s="225"/>
      <c r="C173" s="225"/>
      <c r="D173" s="236"/>
      <c r="E173" s="225"/>
      <c r="F173" s="225"/>
      <c r="G173" s="238"/>
      <c r="H173" s="238"/>
      <c r="I173" s="238"/>
      <c r="J173" s="238"/>
      <c r="K173" s="224"/>
      <c r="L173" s="224"/>
      <c r="M173" s="224"/>
      <c r="N173" s="224"/>
      <c r="O173" s="224"/>
      <c r="P173" s="224"/>
      <c r="Q173" s="225"/>
      <c r="R173" s="225"/>
      <c r="S173" s="225"/>
      <c r="T173" s="225"/>
      <c r="U173" s="225"/>
      <c r="V173" s="225"/>
      <c r="W173" s="225"/>
      <c r="X173" s="225"/>
      <c r="Y173" s="225"/>
    </row>
    <row r="174" ht="14.25" customHeight="1">
      <c r="A174" s="225"/>
      <c r="B174" s="225"/>
      <c r="C174" s="225"/>
      <c r="D174" s="236"/>
      <c r="E174" s="225"/>
      <c r="F174" s="225"/>
      <c r="G174" s="238"/>
      <c r="H174" s="238"/>
      <c r="I174" s="238"/>
      <c r="J174" s="238"/>
      <c r="K174" s="224"/>
      <c r="L174" s="224"/>
      <c r="M174" s="224"/>
      <c r="N174" s="224"/>
      <c r="O174" s="224"/>
      <c r="P174" s="224"/>
      <c r="Q174" s="225"/>
      <c r="R174" s="225"/>
      <c r="S174" s="225"/>
      <c r="T174" s="225"/>
      <c r="U174" s="225"/>
      <c r="V174" s="225"/>
      <c r="W174" s="225"/>
      <c r="X174" s="225"/>
      <c r="Y174" s="225"/>
    </row>
    <row r="175" ht="14.25" customHeight="1">
      <c r="A175" s="225"/>
      <c r="B175" s="225"/>
      <c r="C175" s="225"/>
      <c r="D175" s="236"/>
      <c r="E175" s="225"/>
      <c r="F175" s="225"/>
      <c r="G175" s="238"/>
      <c r="H175" s="238"/>
      <c r="I175" s="238"/>
      <c r="J175" s="238"/>
      <c r="K175" s="224"/>
      <c r="L175" s="224"/>
      <c r="M175" s="224"/>
      <c r="N175" s="224"/>
      <c r="O175" s="224"/>
      <c r="P175" s="224"/>
      <c r="Q175" s="225"/>
      <c r="R175" s="225"/>
      <c r="S175" s="225"/>
      <c r="T175" s="225"/>
      <c r="U175" s="225"/>
      <c r="V175" s="225"/>
      <c r="W175" s="225"/>
      <c r="X175" s="225"/>
      <c r="Y175" s="225"/>
    </row>
    <row r="176" ht="14.25" customHeight="1">
      <c r="A176" s="225"/>
      <c r="B176" s="225"/>
      <c r="C176" s="225"/>
      <c r="D176" s="236"/>
      <c r="E176" s="225"/>
      <c r="F176" s="225"/>
      <c r="G176" s="238"/>
      <c r="H176" s="238"/>
      <c r="I176" s="238"/>
      <c r="J176" s="238"/>
      <c r="K176" s="224"/>
      <c r="L176" s="224"/>
      <c r="M176" s="224"/>
      <c r="N176" s="224"/>
      <c r="O176" s="224"/>
      <c r="P176" s="224"/>
      <c r="Q176" s="225"/>
      <c r="R176" s="225"/>
      <c r="S176" s="225"/>
      <c r="T176" s="225"/>
      <c r="U176" s="225"/>
      <c r="V176" s="225"/>
      <c r="W176" s="225"/>
      <c r="X176" s="225"/>
      <c r="Y176" s="225"/>
    </row>
    <row r="177" ht="14.25" customHeight="1">
      <c r="A177" s="225"/>
      <c r="B177" s="225"/>
      <c r="C177" s="225"/>
      <c r="D177" s="236"/>
      <c r="E177" s="225"/>
      <c r="F177" s="225"/>
      <c r="G177" s="238"/>
      <c r="H177" s="238"/>
      <c r="I177" s="238"/>
      <c r="J177" s="238"/>
      <c r="K177" s="224"/>
      <c r="L177" s="224"/>
      <c r="M177" s="224"/>
      <c r="N177" s="224"/>
      <c r="O177" s="224"/>
      <c r="P177" s="224"/>
      <c r="Q177" s="225"/>
      <c r="R177" s="225"/>
      <c r="S177" s="225"/>
      <c r="T177" s="225"/>
      <c r="U177" s="225"/>
      <c r="V177" s="225"/>
      <c r="W177" s="225"/>
      <c r="X177" s="225"/>
      <c r="Y177" s="225"/>
    </row>
    <row r="178" ht="14.25" customHeight="1">
      <c r="A178" s="225"/>
      <c r="B178" s="225"/>
      <c r="C178" s="225"/>
      <c r="D178" s="236"/>
      <c r="E178" s="225"/>
      <c r="F178" s="225"/>
      <c r="G178" s="238"/>
      <c r="H178" s="238"/>
      <c r="I178" s="238"/>
      <c r="J178" s="238"/>
      <c r="K178" s="224"/>
      <c r="L178" s="224"/>
      <c r="M178" s="224"/>
      <c r="N178" s="224"/>
      <c r="O178" s="224"/>
      <c r="P178" s="224"/>
      <c r="Q178" s="225"/>
      <c r="R178" s="225"/>
      <c r="S178" s="225"/>
      <c r="T178" s="225"/>
      <c r="U178" s="225"/>
      <c r="V178" s="225"/>
      <c r="W178" s="225"/>
      <c r="X178" s="225"/>
      <c r="Y178" s="225"/>
    </row>
    <row r="179" ht="14.25" customHeight="1">
      <c r="A179" s="225"/>
      <c r="B179" s="225"/>
      <c r="C179" s="225"/>
      <c r="D179" s="236"/>
      <c r="E179" s="225"/>
      <c r="F179" s="225"/>
      <c r="G179" s="238"/>
      <c r="H179" s="238"/>
      <c r="I179" s="238"/>
      <c r="J179" s="238"/>
      <c r="K179" s="224"/>
      <c r="L179" s="224"/>
      <c r="M179" s="224"/>
      <c r="N179" s="224"/>
      <c r="O179" s="224"/>
      <c r="P179" s="224"/>
      <c r="Q179" s="225"/>
      <c r="R179" s="225"/>
      <c r="S179" s="225"/>
      <c r="T179" s="225"/>
      <c r="U179" s="225"/>
      <c r="V179" s="225"/>
      <c r="W179" s="225"/>
      <c r="X179" s="225"/>
      <c r="Y179" s="225"/>
    </row>
    <row r="180" ht="14.25" customHeight="1">
      <c r="A180" s="225"/>
      <c r="B180" s="225"/>
      <c r="C180" s="225"/>
      <c r="D180" s="236"/>
      <c r="E180" s="225"/>
      <c r="F180" s="225"/>
      <c r="G180" s="238"/>
      <c r="H180" s="238"/>
      <c r="I180" s="238"/>
      <c r="J180" s="238"/>
      <c r="K180" s="224"/>
      <c r="L180" s="224"/>
      <c r="M180" s="224"/>
      <c r="N180" s="224"/>
      <c r="O180" s="224"/>
      <c r="P180" s="224"/>
      <c r="Q180" s="225"/>
      <c r="R180" s="225"/>
      <c r="S180" s="225"/>
      <c r="T180" s="225"/>
      <c r="U180" s="225"/>
      <c r="V180" s="225"/>
      <c r="W180" s="225"/>
      <c r="X180" s="225"/>
      <c r="Y180" s="225"/>
    </row>
    <row r="181" ht="14.25" customHeight="1">
      <c r="A181" s="225"/>
      <c r="B181" s="225"/>
      <c r="C181" s="225"/>
      <c r="D181" s="236"/>
      <c r="E181" s="225"/>
      <c r="F181" s="225"/>
      <c r="G181" s="238"/>
      <c r="H181" s="238"/>
      <c r="I181" s="238"/>
      <c r="J181" s="238"/>
      <c r="K181" s="224"/>
      <c r="L181" s="224"/>
      <c r="M181" s="224"/>
      <c r="N181" s="224"/>
      <c r="O181" s="224"/>
      <c r="P181" s="224"/>
      <c r="Q181" s="225"/>
      <c r="R181" s="225"/>
      <c r="S181" s="225"/>
      <c r="T181" s="225"/>
      <c r="U181" s="225"/>
      <c r="V181" s="225"/>
      <c r="W181" s="225"/>
      <c r="X181" s="225"/>
      <c r="Y181" s="225"/>
    </row>
    <row r="182" ht="14.25" customHeight="1">
      <c r="A182" s="225"/>
      <c r="B182" s="225"/>
      <c r="C182" s="225"/>
      <c r="D182" s="236"/>
      <c r="E182" s="225"/>
      <c r="F182" s="225"/>
      <c r="G182" s="238"/>
      <c r="H182" s="238"/>
      <c r="I182" s="238"/>
      <c r="J182" s="238"/>
      <c r="K182" s="224"/>
      <c r="L182" s="224"/>
      <c r="M182" s="224"/>
      <c r="N182" s="224"/>
      <c r="O182" s="224"/>
      <c r="P182" s="224"/>
      <c r="Q182" s="225"/>
      <c r="R182" s="225"/>
      <c r="S182" s="225"/>
      <c r="T182" s="225"/>
      <c r="U182" s="225"/>
      <c r="V182" s="225"/>
      <c r="W182" s="225"/>
      <c r="X182" s="225"/>
      <c r="Y182" s="225"/>
    </row>
    <row r="183" ht="14.25" customHeight="1">
      <c r="A183" s="225"/>
      <c r="B183" s="225"/>
      <c r="C183" s="225"/>
      <c r="D183" s="236"/>
      <c r="E183" s="225"/>
      <c r="F183" s="225"/>
      <c r="G183" s="238"/>
      <c r="H183" s="238"/>
      <c r="I183" s="238"/>
      <c r="J183" s="238"/>
      <c r="K183" s="224"/>
      <c r="L183" s="224"/>
      <c r="M183" s="224"/>
      <c r="N183" s="224"/>
      <c r="O183" s="224"/>
      <c r="P183" s="224"/>
      <c r="Q183" s="225"/>
      <c r="R183" s="225"/>
      <c r="S183" s="225"/>
      <c r="T183" s="225"/>
      <c r="U183" s="225"/>
      <c r="V183" s="225"/>
      <c r="W183" s="225"/>
      <c r="X183" s="225"/>
      <c r="Y183" s="225"/>
    </row>
    <row r="184" ht="14.25" customHeight="1">
      <c r="A184" s="225"/>
      <c r="B184" s="225"/>
      <c r="C184" s="225"/>
      <c r="D184" s="236"/>
      <c r="E184" s="225"/>
      <c r="F184" s="225"/>
      <c r="G184" s="238"/>
      <c r="H184" s="238"/>
      <c r="I184" s="238"/>
      <c r="J184" s="238"/>
      <c r="K184" s="224"/>
      <c r="L184" s="224"/>
      <c r="M184" s="224"/>
      <c r="N184" s="224"/>
      <c r="O184" s="224"/>
      <c r="P184" s="224"/>
      <c r="Q184" s="225"/>
      <c r="R184" s="225"/>
      <c r="S184" s="225"/>
      <c r="T184" s="225"/>
      <c r="U184" s="225"/>
      <c r="V184" s="225"/>
      <c r="W184" s="225"/>
      <c r="X184" s="225"/>
      <c r="Y184" s="225"/>
    </row>
    <row r="185" ht="14.25" customHeight="1">
      <c r="A185" s="225"/>
      <c r="B185" s="225"/>
      <c r="C185" s="225"/>
      <c r="D185" s="236"/>
      <c r="E185" s="225"/>
      <c r="F185" s="225"/>
      <c r="G185" s="238"/>
      <c r="H185" s="238"/>
      <c r="I185" s="238"/>
      <c r="J185" s="238"/>
      <c r="K185" s="224"/>
      <c r="L185" s="224"/>
      <c r="M185" s="224"/>
      <c r="N185" s="224"/>
      <c r="O185" s="224"/>
      <c r="P185" s="224"/>
      <c r="Q185" s="225"/>
      <c r="R185" s="225"/>
      <c r="S185" s="225"/>
      <c r="T185" s="225"/>
      <c r="U185" s="225"/>
      <c r="V185" s="225"/>
      <c r="W185" s="225"/>
      <c r="X185" s="225"/>
      <c r="Y185" s="225"/>
    </row>
    <row r="186" ht="14.25" customHeight="1">
      <c r="A186" s="225"/>
      <c r="B186" s="225"/>
      <c r="C186" s="225"/>
      <c r="D186" s="236"/>
      <c r="E186" s="225"/>
      <c r="F186" s="225"/>
      <c r="G186" s="238"/>
      <c r="H186" s="238"/>
      <c r="I186" s="238"/>
      <c r="J186" s="238"/>
      <c r="K186" s="224"/>
      <c r="L186" s="224"/>
      <c r="M186" s="224"/>
      <c r="N186" s="224"/>
      <c r="O186" s="224"/>
      <c r="P186" s="224"/>
      <c r="Q186" s="225"/>
      <c r="R186" s="225"/>
      <c r="S186" s="225"/>
      <c r="T186" s="225"/>
      <c r="U186" s="225"/>
      <c r="V186" s="225"/>
      <c r="W186" s="225"/>
      <c r="X186" s="225"/>
      <c r="Y186" s="225"/>
    </row>
    <row r="187" ht="14.25" customHeight="1">
      <c r="A187" s="225"/>
      <c r="B187" s="225"/>
      <c r="C187" s="225"/>
      <c r="D187" s="236"/>
      <c r="E187" s="225"/>
      <c r="F187" s="225"/>
      <c r="G187" s="238"/>
      <c r="H187" s="238"/>
      <c r="I187" s="238"/>
      <c r="J187" s="238"/>
      <c r="K187" s="224"/>
      <c r="L187" s="224"/>
      <c r="M187" s="224"/>
      <c r="N187" s="224"/>
      <c r="O187" s="224"/>
      <c r="P187" s="224"/>
      <c r="Q187" s="225"/>
      <c r="R187" s="225"/>
      <c r="S187" s="225"/>
      <c r="T187" s="225"/>
      <c r="U187" s="225"/>
      <c r="V187" s="225"/>
      <c r="W187" s="225"/>
      <c r="X187" s="225"/>
      <c r="Y187" s="225"/>
    </row>
    <row r="188" ht="14.25" customHeight="1">
      <c r="A188" s="225"/>
      <c r="B188" s="225"/>
      <c r="C188" s="225"/>
      <c r="D188" s="236"/>
      <c r="E188" s="225"/>
      <c r="F188" s="225"/>
      <c r="G188" s="238"/>
      <c r="H188" s="238"/>
      <c r="I188" s="238"/>
      <c r="J188" s="238"/>
      <c r="K188" s="224"/>
      <c r="L188" s="224"/>
      <c r="M188" s="224"/>
      <c r="N188" s="224"/>
      <c r="O188" s="224"/>
      <c r="P188" s="224"/>
      <c r="Q188" s="225"/>
      <c r="R188" s="225"/>
      <c r="S188" s="225"/>
      <c r="T188" s="225"/>
      <c r="U188" s="225"/>
      <c r="V188" s="225"/>
      <c r="W188" s="225"/>
      <c r="X188" s="225"/>
      <c r="Y188" s="225"/>
    </row>
    <row r="189" ht="14.25" customHeight="1">
      <c r="A189" s="225"/>
      <c r="B189" s="225"/>
      <c r="C189" s="225"/>
      <c r="D189" s="236"/>
      <c r="E189" s="225"/>
      <c r="F189" s="225"/>
      <c r="G189" s="238"/>
      <c r="H189" s="238"/>
      <c r="I189" s="238"/>
      <c r="J189" s="238"/>
      <c r="K189" s="224"/>
      <c r="L189" s="224"/>
      <c r="M189" s="224"/>
      <c r="N189" s="224"/>
      <c r="O189" s="224"/>
      <c r="P189" s="224"/>
      <c r="Q189" s="225"/>
      <c r="R189" s="225"/>
      <c r="S189" s="225"/>
      <c r="T189" s="225"/>
      <c r="U189" s="225"/>
      <c r="V189" s="225"/>
      <c r="W189" s="225"/>
      <c r="X189" s="225"/>
      <c r="Y189" s="225"/>
    </row>
    <row r="190" ht="14.25" customHeight="1">
      <c r="A190" s="225"/>
      <c r="B190" s="225"/>
      <c r="C190" s="225"/>
      <c r="D190" s="236"/>
      <c r="E190" s="225"/>
      <c r="F190" s="225"/>
      <c r="G190" s="238"/>
      <c r="H190" s="238"/>
      <c r="I190" s="238"/>
      <c r="J190" s="238"/>
      <c r="K190" s="224"/>
      <c r="L190" s="224"/>
      <c r="M190" s="224"/>
      <c r="N190" s="224"/>
      <c r="O190" s="224"/>
      <c r="P190" s="224"/>
      <c r="Q190" s="225"/>
      <c r="R190" s="225"/>
      <c r="S190" s="225"/>
      <c r="T190" s="225"/>
      <c r="U190" s="225"/>
      <c r="V190" s="225"/>
      <c r="W190" s="225"/>
      <c r="X190" s="225"/>
      <c r="Y190" s="225"/>
    </row>
    <row r="191" ht="14.25" customHeight="1">
      <c r="A191" s="225"/>
      <c r="B191" s="225"/>
      <c r="C191" s="225"/>
      <c r="D191" s="236"/>
      <c r="E191" s="225"/>
      <c r="F191" s="225"/>
      <c r="G191" s="238"/>
      <c r="H191" s="238"/>
      <c r="I191" s="238"/>
      <c r="J191" s="238"/>
      <c r="K191" s="224"/>
      <c r="L191" s="224"/>
      <c r="M191" s="224"/>
      <c r="N191" s="224"/>
      <c r="O191" s="224"/>
      <c r="P191" s="224"/>
      <c r="Q191" s="225"/>
      <c r="R191" s="225"/>
      <c r="S191" s="225"/>
      <c r="T191" s="225"/>
      <c r="U191" s="225"/>
      <c r="V191" s="225"/>
      <c r="W191" s="225"/>
      <c r="X191" s="225"/>
      <c r="Y191" s="225"/>
    </row>
    <row r="192" ht="14.25" customHeight="1">
      <c r="A192" s="225"/>
      <c r="B192" s="225"/>
      <c r="C192" s="225"/>
      <c r="D192" s="236"/>
      <c r="E192" s="225"/>
      <c r="F192" s="225"/>
      <c r="G192" s="238"/>
      <c r="H192" s="238"/>
      <c r="I192" s="238"/>
      <c r="J192" s="238"/>
      <c r="K192" s="224"/>
      <c r="L192" s="224"/>
      <c r="M192" s="224"/>
      <c r="N192" s="224"/>
      <c r="O192" s="224"/>
      <c r="P192" s="224"/>
      <c r="Q192" s="225"/>
      <c r="R192" s="225"/>
      <c r="S192" s="225"/>
      <c r="T192" s="225"/>
      <c r="U192" s="225"/>
      <c r="V192" s="225"/>
      <c r="W192" s="225"/>
      <c r="X192" s="225"/>
      <c r="Y192" s="225"/>
    </row>
    <row r="193" ht="14.25" customHeight="1">
      <c r="A193" s="225"/>
      <c r="B193" s="225"/>
      <c r="C193" s="225"/>
      <c r="D193" s="236"/>
      <c r="E193" s="225"/>
      <c r="F193" s="225"/>
      <c r="G193" s="238"/>
      <c r="H193" s="238"/>
      <c r="I193" s="238"/>
      <c r="J193" s="238"/>
      <c r="K193" s="224"/>
      <c r="L193" s="224"/>
      <c r="M193" s="224"/>
      <c r="N193" s="224"/>
      <c r="O193" s="224"/>
      <c r="P193" s="224"/>
      <c r="Q193" s="225"/>
      <c r="R193" s="225"/>
      <c r="S193" s="225"/>
      <c r="T193" s="225"/>
      <c r="U193" s="225"/>
      <c r="V193" s="225"/>
      <c r="W193" s="225"/>
      <c r="X193" s="225"/>
      <c r="Y193" s="225"/>
    </row>
    <row r="194" ht="14.25" customHeight="1">
      <c r="A194" s="225"/>
      <c r="B194" s="225"/>
      <c r="C194" s="225"/>
      <c r="D194" s="236"/>
      <c r="E194" s="225"/>
      <c r="F194" s="225"/>
      <c r="G194" s="238"/>
      <c r="H194" s="238"/>
      <c r="I194" s="238"/>
      <c r="J194" s="238"/>
      <c r="K194" s="224"/>
      <c r="L194" s="224"/>
      <c r="M194" s="224"/>
      <c r="N194" s="224"/>
      <c r="O194" s="224"/>
      <c r="P194" s="224"/>
      <c r="Q194" s="225"/>
      <c r="R194" s="225"/>
      <c r="S194" s="225"/>
      <c r="T194" s="225"/>
      <c r="U194" s="225"/>
      <c r="V194" s="225"/>
      <c r="W194" s="225"/>
      <c r="X194" s="225"/>
      <c r="Y194" s="225"/>
    </row>
    <row r="195" ht="14.25" customHeight="1">
      <c r="A195" s="225"/>
      <c r="B195" s="225"/>
      <c r="C195" s="225"/>
      <c r="D195" s="236"/>
      <c r="E195" s="225"/>
      <c r="F195" s="225"/>
      <c r="G195" s="238"/>
      <c r="H195" s="238"/>
      <c r="I195" s="238"/>
      <c r="J195" s="238"/>
      <c r="K195" s="224"/>
      <c r="L195" s="224"/>
      <c r="M195" s="224"/>
      <c r="N195" s="224"/>
      <c r="O195" s="224"/>
      <c r="P195" s="224"/>
      <c r="Q195" s="225"/>
      <c r="R195" s="225"/>
      <c r="S195" s="225"/>
      <c r="T195" s="225"/>
      <c r="U195" s="225"/>
      <c r="V195" s="225"/>
      <c r="W195" s="225"/>
      <c r="X195" s="225"/>
      <c r="Y195" s="225"/>
    </row>
    <row r="196" ht="14.25" customHeight="1">
      <c r="A196" s="225"/>
      <c r="B196" s="225"/>
      <c r="C196" s="225"/>
      <c r="D196" s="236"/>
      <c r="E196" s="225"/>
      <c r="F196" s="225"/>
      <c r="G196" s="238"/>
      <c r="H196" s="238"/>
      <c r="I196" s="238"/>
      <c r="J196" s="238"/>
      <c r="K196" s="224"/>
      <c r="L196" s="224"/>
      <c r="M196" s="224"/>
      <c r="N196" s="224"/>
      <c r="O196" s="224"/>
      <c r="P196" s="224"/>
      <c r="Q196" s="225"/>
      <c r="R196" s="225"/>
      <c r="S196" s="225"/>
      <c r="T196" s="225"/>
      <c r="U196" s="225"/>
      <c r="V196" s="225"/>
      <c r="W196" s="225"/>
      <c r="X196" s="225"/>
      <c r="Y196" s="225"/>
    </row>
    <row r="197" ht="14.25" customHeight="1">
      <c r="A197" s="225"/>
      <c r="B197" s="225"/>
      <c r="C197" s="225"/>
      <c r="D197" s="236"/>
      <c r="E197" s="225"/>
      <c r="F197" s="225"/>
      <c r="G197" s="238"/>
      <c r="H197" s="238"/>
      <c r="I197" s="238"/>
      <c r="J197" s="238"/>
      <c r="K197" s="224"/>
      <c r="L197" s="224"/>
      <c r="M197" s="224"/>
      <c r="N197" s="224"/>
      <c r="O197" s="224"/>
      <c r="P197" s="224"/>
      <c r="Q197" s="225"/>
      <c r="R197" s="225"/>
      <c r="S197" s="225"/>
      <c r="T197" s="225"/>
      <c r="U197" s="225"/>
      <c r="V197" s="225"/>
      <c r="W197" s="225"/>
      <c r="X197" s="225"/>
      <c r="Y197" s="225"/>
    </row>
    <row r="198" ht="14.25" customHeight="1">
      <c r="A198" s="225"/>
      <c r="B198" s="225"/>
      <c r="C198" s="225"/>
      <c r="D198" s="236"/>
      <c r="E198" s="225"/>
      <c r="F198" s="225"/>
      <c r="G198" s="238"/>
      <c r="H198" s="238"/>
      <c r="I198" s="238"/>
      <c r="J198" s="238"/>
      <c r="K198" s="224"/>
      <c r="L198" s="224"/>
      <c r="M198" s="224"/>
      <c r="N198" s="224"/>
      <c r="O198" s="224"/>
      <c r="P198" s="224"/>
      <c r="Q198" s="225"/>
      <c r="R198" s="225"/>
      <c r="S198" s="225"/>
      <c r="T198" s="225"/>
      <c r="U198" s="225"/>
      <c r="V198" s="225"/>
      <c r="W198" s="225"/>
      <c r="X198" s="225"/>
      <c r="Y198" s="225"/>
    </row>
    <row r="199" ht="14.25" customHeight="1">
      <c r="A199" s="225"/>
      <c r="B199" s="225"/>
      <c r="C199" s="225"/>
      <c r="D199" s="236"/>
      <c r="E199" s="225"/>
      <c r="F199" s="225"/>
      <c r="G199" s="238"/>
      <c r="H199" s="238"/>
      <c r="I199" s="238"/>
      <c r="J199" s="238"/>
      <c r="K199" s="224"/>
      <c r="L199" s="224"/>
      <c r="M199" s="224"/>
      <c r="N199" s="224"/>
      <c r="O199" s="224"/>
      <c r="P199" s="224"/>
      <c r="Q199" s="225"/>
      <c r="R199" s="225"/>
      <c r="S199" s="225"/>
      <c r="T199" s="225"/>
      <c r="U199" s="225"/>
      <c r="V199" s="225"/>
      <c r="W199" s="225"/>
      <c r="X199" s="225"/>
      <c r="Y199" s="225"/>
    </row>
    <row r="200" ht="14.25" customHeight="1">
      <c r="A200" s="225"/>
      <c r="B200" s="225"/>
      <c r="C200" s="225"/>
      <c r="D200" s="236"/>
      <c r="E200" s="225"/>
      <c r="F200" s="225"/>
      <c r="G200" s="238"/>
      <c r="H200" s="238"/>
      <c r="I200" s="238"/>
      <c r="J200" s="238"/>
      <c r="K200" s="224"/>
      <c r="L200" s="224"/>
      <c r="M200" s="224"/>
      <c r="N200" s="224"/>
      <c r="O200" s="224"/>
      <c r="P200" s="224"/>
      <c r="Q200" s="225"/>
      <c r="R200" s="225"/>
      <c r="S200" s="225"/>
      <c r="T200" s="225"/>
      <c r="U200" s="225"/>
      <c r="V200" s="225"/>
      <c r="W200" s="225"/>
      <c r="X200" s="225"/>
      <c r="Y200" s="225"/>
    </row>
    <row r="201" ht="14.25" customHeight="1">
      <c r="A201" s="225"/>
      <c r="B201" s="225"/>
      <c r="C201" s="225"/>
      <c r="D201" s="236"/>
      <c r="E201" s="225"/>
      <c r="F201" s="225"/>
      <c r="G201" s="238"/>
      <c r="H201" s="238"/>
      <c r="I201" s="238"/>
      <c r="J201" s="238"/>
      <c r="K201" s="224"/>
      <c r="L201" s="224"/>
      <c r="M201" s="224"/>
      <c r="N201" s="224"/>
      <c r="O201" s="224"/>
      <c r="P201" s="224"/>
      <c r="Q201" s="225"/>
      <c r="R201" s="225"/>
      <c r="S201" s="225"/>
      <c r="T201" s="225"/>
      <c r="U201" s="225"/>
      <c r="V201" s="225"/>
      <c r="W201" s="225"/>
      <c r="X201" s="225"/>
      <c r="Y201" s="225"/>
    </row>
    <row r="202" ht="14.25" customHeight="1">
      <c r="A202" s="225"/>
      <c r="B202" s="225"/>
      <c r="C202" s="225"/>
      <c r="D202" s="236"/>
      <c r="E202" s="225"/>
      <c r="F202" s="225"/>
      <c r="G202" s="238"/>
      <c r="H202" s="238"/>
      <c r="I202" s="238"/>
      <c r="J202" s="238"/>
      <c r="K202" s="224"/>
      <c r="L202" s="224"/>
      <c r="M202" s="224"/>
      <c r="N202" s="224"/>
      <c r="O202" s="224"/>
      <c r="P202" s="224"/>
      <c r="Q202" s="225"/>
      <c r="R202" s="225"/>
      <c r="S202" s="225"/>
      <c r="T202" s="225"/>
      <c r="U202" s="225"/>
      <c r="V202" s="225"/>
      <c r="W202" s="225"/>
      <c r="X202" s="225"/>
      <c r="Y202" s="225"/>
    </row>
    <row r="203" ht="14.25" customHeight="1">
      <c r="A203" s="225"/>
      <c r="B203" s="225"/>
      <c r="C203" s="225"/>
      <c r="D203" s="236"/>
      <c r="E203" s="225"/>
      <c r="F203" s="225"/>
      <c r="G203" s="238"/>
      <c r="H203" s="238"/>
      <c r="I203" s="238"/>
      <c r="J203" s="238"/>
      <c r="K203" s="224"/>
      <c r="L203" s="224"/>
      <c r="M203" s="224"/>
      <c r="N203" s="224"/>
      <c r="O203" s="224"/>
      <c r="P203" s="224"/>
      <c r="Q203" s="225"/>
      <c r="R203" s="225"/>
      <c r="S203" s="225"/>
      <c r="T203" s="225"/>
      <c r="U203" s="225"/>
      <c r="V203" s="225"/>
      <c r="W203" s="225"/>
      <c r="X203" s="225"/>
      <c r="Y203" s="225"/>
    </row>
    <row r="204" ht="14.25" customHeight="1">
      <c r="A204" s="225"/>
      <c r="B204" s="225"/>
      <c r="C204" s="225"/>
      <c r="D204" s="236"/>
      <c r="E204" s="225"/>
      <c r="F204" s="225"/>
      <c r="G204" s="238"/>
      <c r="H204" s="238"/>
      <c r="I204" s="238"/>
      <c r="J204" s="238"/>
      <c r="K204" s="224"/>
      <c r="L204" s="224"/>
      <c r="M204" s="224"/>
      <c r="N204" s="224"/>
      <c r="O204" s="224"/>
      <c r="P204" s="224"/>
      <c r="Q204" s="225"/>
      <c r="R204" s="225"/>
      <c r="S204" s="225"/>
      <c r="T204" s="225"/>
      <c r="U204" s="225"/>
      <c r="V204" s="225"/>
      <c r="W204" s="225"/>
      <c r="X204" s="225"/>
      <c r="Y204" s="225"/>
    </row>
    <row r="205" ht="14.25" customHeight="1">
      <c r="A205" s="225"/>
      <c r="B205" s="225"/>
      <c r="C205" s="225"/>
      <c r="D205" s="236"/>
      <c r="E205" s="225"/>
      <c r="F205" s="225"/>
      <c r="G205" s="238"/>
      <c r="H205" s="238"/>
      <c r="I205" s="238"/>
      <c r="J205" s="238"/>
      <c r="K205" s="224"/>
      <c r="L205" s="224"/>
      <c r="M205" s="224"/>
      <c r="N205" s="224"/>
      <c r="O205" s="224"/>
      <c r="P205" s="224"/>
      <c r="Q205" s="225"/>
      <c r="R205" s="225"/>
      <c r="S205" s="225"/>
      <c r="T205" s="225"/>
      <c r="U205" s="225"/>
      <c r="V205" s="225"/>
      <c r="W205" s="225"/>
      <c r="X205" s="225"/>
      <c r="Y205" s="225"/>
    </row>
    <row r="206" ht="14.25" customHeight="1">
      <c r="A206" s="225"/>
      <c r="B206" s="225"/>
      <c r="C206" s="225"/>
      <c r="D206" s="236"/>
      <c r="E206" s="225"/>
      <c r="F206" s="225"/>
      <c r="G206" s="238"/>
      <c r="H206" s="238"/>
      <c r="I206" s="238"/>
      <c r="J206" s="238"/>
      <c r="K206" s="224"/>
      <c r="L206" s="224"/>
      <c r="M206" s="224"/>
      <c r="N206" s="224"/>
      <c r="O206" s="224"/>
      <c r="P206" s="224"/>
      <c r="Q206" s="225"/>
      <c r="R206" s="225"/>
      <c r="S206" s="225"/>
      <c r="T206" s="225"/>
      <c r="U206" s="225"/>
      <c r="V206" s="225"/>
      <c r="W206" s="225"/>
      <c r="X206" s="225"/>
      <c r="Y206" s="225"/>
    </row>
    <row r="207" ht="14.25" customHeight="1">
      <c r="A207" s="225"/>
      <c r="B207" s="225"/>
      <c r="C207" s="225"/>
      <c r="D207" s="236"/>
      <c r="E207" s="225"/>
      <c r="F207" s="225"/>
      <c r="G207" s="238"/>
      <c r="H207" s="238"/>
      <c r="I207" s="238"/>
      <c r="J207" s="238"/>
      <c r="K207" s="224"/>
      <c r="L207" s="224"/>
      <c r="M207" s="224"/>
      <c r="N207" s="224"/>
      <c r="O207" s="224"/>
      <c r="P207" s="224"/>
      <c r="Q207" s="225"/>
      <c r="R207" s="225"/>
      <c r="S207" s="225"/>
      <c r="T207" s="225"/>
      <c r="U207" s="225"/>
      <c r="V207" s="225"/>
      <c r="W207" s="225"/>
      <c r="X207" s="225"/>
      <c r="Y207" s="225"/>
    </row>
    <row r="208" ht="14.25" customHeight="1">
      <c r="A208" s="225"/>
      <c r="B208" s="225"/>
      <c r="C208" s="225"/>
      <c r="D208" s="236"/>
      <c r="E208" s="225"/>
      <c r="F208" s="225"/>
      <c r="G208" s="238"/>
      <c r="H208" s="238"/>
      <c r="I208" s="238"/>
      <c r="J208" s="238"/>
      <c r="K208" s="224"/>
      <c r="L208" s="224"/>
      <c r="M208" s="224"/>
      <c r="N208" s="224"/>
      <c r="O208" s="224"/>
      <c r="P208" s="224"/>
      <c r="Q208" s="225"/>
      <c r="R208" s="225"/>
      <c r="S208" s="225"/>
      <c r="T208" s="225"/>
      <c r="U208" s="225"/>
      <c r="V208" s="225"/>
      <c r="W208" s="225"/>
      <c r="X208" s="225"/>
      <c r="Y208" s="225"/>
    </row>
    <row r="209" ht="14.25" customHeight="1">
      <c r="A209" s="225"/>
      <c r="B209" s="225"/>
      <c r="C209" s="225"/>
      <c r="D209" s="236"/>
      <c r="E209" s="225"/>
      <c r="F209" s="225"/>
      <c r="G209" s="238"/>
      <c r="H209" s="238"/>
      <c r="I209" s="238"/>
      <c r="J209" s="238"/>
      <c r="K209" s="224"/>
      <c r="L209" s="224"/>
      <c r="M209" s="224"/>
      <c r="N209" s="224"/>
      <c r="O209" s="224"/>
      <c r="P209" s="224"/>
      <c r="Q209" s="225"/>
      <c r="R209" s="225"/>
      <c r="S209" s="225"/>
      <c r="T209" s="225"/>
      <c r="U209" s="225"/>
      <c r="V209" s="225"/>
      <c r="W209" s="225"/>
      <c r="X209" s="225"/>
      <c r="Y209" s="225"/>
    </row>
    <row r="210" ht="14.25" customHeight="1">
      <c r="A210" s="225"/>
      <c r="B210" s="225"/>
      <c r="C210" s="225"/>
      <c r="D210" s="236"/>
      <c r="E210" s="225"/>
      <c r="F210" s="225"/>
      <c r="G210" s="238"/>
      <c r="H210" s="238"/>
      <c r="I210" s="238"/>
      <c r="J210" s="238"/>
      <c r="K210" s="224"/>
      <c r="L210" s="224"/>
      <c r="M210" s="224"/>
      <c r="N210" s="224"/>
      <c r="O210" s="224"/>
      <c r="P210" s="224"/>
      <c r="Q210" s="225"/>
      <c r="R210" s="225"/>
      <c r="S210" s="225"/>
      <c r="T210" s="225"/>
      <c r="U210" s="225"/>
      <c r="V210" s="225"/>
      <c r="W210" s="225"/>
      <c r="X210" s="225"/>
      <c r="Y210" s="225"/>
    </row>
    <row r="211" ht="14.25" customHeight="1">
      <c r="A211" s="225"/>
      <c r="B211" s="225"/>
      <c r="C211" s="225"/>
      <c r="D211" s="236"/>
      <c r="E211" s="225"/>
      <c r="F211" s="225"/>
      <c r="G211" s="238"/>
      <c r="H211" s="238"/>
      <c r="I211" s="238"/>
      <c r="J211" s="238"/>
      <c r="K211" s="224"/>
      <c r="L211" s="224"/>
      <c r="M211" s="224"/>
      <c r="N211" s="224"/>
      <c r="O211" s="224"/>
      <c r="P211" s="224"/>
      <c r="Q211" s="225"/>
      <c r="R211" s="225"/>
      <c r="S211" s="225"/>
      <c r="T211" s="225"/>
      <c r="U211" s="225"/>
      <c r="V211" s="225"/>
      <c r="W211" s="225"/>
      <c r="X211" s="225"/>
      <c r="Y211" s="225"/>
    </row>
    <row r="212" ht="14.25" customHeight="1">
      <c r="A212" s="225"/>
      <c r="B212" s="225"/>
      <c r="C212" s="225"/>
      <c r="D212" s="236"/>
      <c r="E212" s="225"/>
      <c r="F212" s="225"/>
      <c r="G212" s="238"/>
      <c r="H212" s="238"/>
      <c r="I212" s="238"/>
      <c r="J212" s="238"/>
      <c r="K212" s="224"/>
      <c r="L212" s="224"/>
      <c r="M212" s="224"/>
      <c r="N212" s="224"/>
      <c r="O212" s="224"/>
      <c r="P212" s="224"/>
      <c r="Q212" s="225"/>
      <c r="R212" s="225"/>
      <c r="S212" s="225"/>
      <c r="T212" s="225"/>
      <c r="U212" s="225"/>
      <c r="V212" s="225"/>
      <c r="W212" s="225"/>
      <c r="X212" s="225"/>
      <c r="Y212" s="225"/>
    </row>
    <row r="213" ht="14.25" customHeight="1">
      <c r="A213" s="225"/>
      <c r="B213" s="225"/>
      <c r="C213" s="225"/>
      <c r="D213" s="236"/>
      <c r="E213" s="225"/>
      <c r="F213" s="225"/>
      <c r="G213" s="238"/>
      <c r="H213" s="238"/>
      <c r="I213" s="238"/>
      <c r="J213" s="238"/>
      <c r="K213" s="224"/>
      <c r="L213" s="224"/>
      <c r="M213" s="224"/>
      <c r="N213" s="224"/>
      <c r="O213" s="224"/>
      <c r="P213" s="224"/>
      <c r="Q213" s="225"/>
      <c r="R213" s="225"/>
      <c r="S213" s="225"/>
      <c r="T213" s="225"/>
      <c r="U213" s="225"/>
      <c r="V213" s="225"/>
      <c r="W213" s="225"/>
      <c r="X213" s="225"/>
      <c r="Y213" s="225"/>
    </row>
    <row r="214" ht="14.25" customHeight="1">
      <c r="A214" s="225"/>
      <c r="B214" s="225"/>
      <c r="C214" s="225"/>
      <c r="D214" s="236"/>
      <c r="E214" s="225"/>
      <c r="F214" s="225"/>
      <c r="G214" s="238"/>
      <c r="H214" s="238"/>
      <c r="I214" s="238"/>
      <c r="J214" s="238"/>
      <c r="K214" s="224"/>
      <c r="L214" s="224"/>
      <c r="M214" s="224"/>
      <c r="N214" s="224"/>
      <c r="O214" s="224"/>
      <c r="P214" s="224"/>
      <c r="Q214" s="225"/>
      <c r="R214" s="225"/>
      <c r="S214" s="225"/>
      <c r="T214" s="225"/>
      <c r="U214" s="225"/>
      <c r="V214" s="225"/>
      <c r="W214" s="225"/>
      <c r="X214" s="225"/>
      <c r="Y214" s="225"/>
    </row>
    <row r="215" ht="14.25" customHeight="1">
      <c r="A215" s="225"/>
      <c r="B215" s="225"/>
      <c r="C215" s="225"/>
      <c r="D215" s="236"/>
      <c r="E215" s="225"/>
      <c r="F215" s="225"/>
      <c r="G215" s="238"/>
      <c r="H215" s="238"/>
      <c r="I215" s="238"/>
      <c r="J215" s="238"/>
      <c r="K215" s="224"/>
      <c r="L215" s="224"/>
      <c r="M215" s="224"/>
      <c r="N215" s="224"/>
      <c r="O215" s="224"/>
      <c r="P215" s="224"/>
      <c r="Q215" s="225"/>
      <c r="R215" s="225"/>
      <c r="S215" s="225"/>
      <c r="T215" s="225"/>
      <c r="U215" s="225"/>
      <c r="V215" s="225"/>
      <c r="W215" s="225"/>
      <c r="X215" s="225"/>
      <c r="Y215" s="225"/>
    </row>
    <row r="216" ht="14.25" customHeight="1">
      <c r="A216" s="225"/>
      <c r="B216" s="225"/>
      <c r="C216" s="225"/>
      <c r="D216" s="236"/>
      <c r="E216" s="225"/>
      <c r="F216" s="225"/>
      <c r="G216" s="238"/>
      <c r="H216" s="238"/>
      <c r="I216" s="238"/>
      <c r="J216" s="238"/>
      <c r="K216" s="224"/>
      <c r="L216" s="224"/>
      <c r="M216" s="224"/>
      <c r="N216" s="224"/>
      <c r="O216" s="224"/>
      <c r="P216" s="224"/>
      <c r="Q216" s="225"/>
      <c r="R216" s="225"/>
      <c r="S216" s="225"/>
      <c r="T216" s="225"/>
      <c r="U216" s="225"/>
      <c r="V216" s="225"/>
      <c r="W216" s="225"/>
      <c r="X216" s="225"/>
      <c r="Y216" s="225"/>
    </row>
    <row r="217" ht="14.25" customHeight="1">
      <c r="A217" s="225"/>
      <c r="B217" s="225"/>
      <c r="C217" s="225"/>
      <c r="D217" s="236"/>
      <c r="E217" s="225"/>
      <c r="F217" s="225"/>
      <c r="G217" s="238"/>
      <c r="H217" s="238"/>
      <c r="I217" s="238"/>
      <c r="J217" s="238"/>
      <c r="K217" s="224"/>
      <c r="L217" s="224"/>
      <c r="M217" s="224"/>
      <c r="N217" s="224"/>
      <c r="O217" s="224"/>
      <c r="P217" s="224"/>
      <c r="Q217" s="225"/>
      <c r="R217" s="225"/>
      <c r="S217" s="225"/>
      <c r="T217" s="225"/>
      <c r="U217" s="225"/>
      <c r="V217" s="225"/>
      <c r="W217" s="225"/>
      <c r="X217" s="225"/>
      <c r="Y217" s="225"/>
    </row>
    <row r="218" ht="14.25" customHeight="1">
      <c r="A218" s="225"/>
      <c r="B218" s="225"/>
      <c r="C218" s="225"/>
      <c r="D218" s="236"/>
      <c r="E218" s="225"/>
      <c r="F218" s="225"/>
      <c r="G218" s="238"/>
      <c r="H218" s="238"/>
      <c r="I218" s="238"/>
      <c r="J218" s="238"/>
      <c r="K218" s="224"/>
      <c r="L218" s="224"/>
      <c r="M218" s="224"/>
      <c r="N218" s="224"/>
      <c r="O218" s="224"/>
      <c r="P218" s="224"/>
      <c r="Q218" s="225"/>
      <c r="R218" s="225"/>
      <c r="S218" s="225"/>
      <c r="T218" s="225"/>
      <c r="U218" s="225"/>
      <c r="V218" s="225"/>
      <c r="W218" s="225"/>
      <c r="X218" s="225"/>
      <c r="Y218" s="225"/>
    </row>
    <row r="219" ht="14.25" customHeight="1">
      <c r="A219" s="225"/>
      <c r="B219" s="225"/>
      <c r="C219" s="225"/>
      <c r="D219" s="236"/>
      <c r="E219" s="225"/>
      <c r="F219" s="225"/>
      <c r="G219" s="238"/>
      <c r="H219" s="238"/>
      <c r="I219" s="238"/>
      <c r="J219" s="238"/>
      <c r="K219" s="224"/>
      <c r="L219" s="224"/>
      <c r="M219" s="224"/>
      <c r="N219" s="224"/>
      <c r="O219" s="224"/>
      <c r="P219" s="224"/>
      <c r="Q219" s="225"/>
      <c r="R219" s="225"/>
      <c r="S219" s="225"/>
      <c r="T219" s="225"/>
      <c r="U219" s="225"/>
      <c r="V219" s="225"/>
      <c r="W219" s="225"/>
      <c r="X219" s="225"/>
      <c r="Y219" s="225"/>
    </row>
    <row r="220" ht="14.25" customHeight="1">
      <c r="A220" s="225"/>
      <c r="B220" s="225"/>
      <c r="C220" s="225"/>
      <c r="D220" s="236"/>
      <c r="E220" s="225"/>
      <c r="F220" s="225"/>
      <c r="G220" s="238"/>
      <c r="H220" s="238"/>
      <c r="I220" s="238"/>
      <c r="J220" s="238"/>
      <c r="K220" s="224"/>
      <c r="L220" s="224"/>
      <c r="M220" s="224"/>
      <c r="N220" s="224"/>
      <c r="O220" s="224"/>
      <c r="P220" s="224"/>
      <c r="Q220" s="225"/>
      <c r="R220" s="225"/>
      <c r="S220" s="225"/>
      <c r="T220" s="225"/>
      <c r="U220" s="225"/>
      <c r="V220" s="225"/>
      <c r="W220" s="225"/>
      <c r="X220" s="225"/>
      <c r="Y220" s="225"/>
    </row>
    <row r="221" ht="14.25" customHeight="1">
      <c r="A221" s="225"/>
      <c r="B221" s="225"/>
      <c r="C221" s="225"/>
      <c r="D221" s="236"/>
      <c r="E221" s="225"/>
      <c r="F221" s="225"/>
      <c r="G221" s="238"/>
      <c r="H221" s="238"/>
      <c r="I221" s="238"/>
      <c r="J221" s="238"/>
      <c r="K221" s="224"/>
      <c r="L221" s="224"/>
      <c r="M221" s="224"/>
      <c r="N221" s="224"/>
      <c r="O221" s="224"/>
      <c r="P221" s="224"/>
      <c r="Q221" s="225"/>
      <c r="R221" s="225"/>
      <c r="S221" s="225"/>
      <c r="T221" s="225"/>
      <c r="U221" s="225"/>
      <c r="V221" s="225"/>
      <c r="W221" s="225"/>
      <c r="X221" s="225"/>
      <c r="Y221" s="225"/>
    </row>
    <row r="222" ht="14.25" customHeight="1">
      <c r="A222" s="225"/>
      <c r="B222" s="225"/>
      <c r="C222" s="225"/>
      <c r="D222" s="236"/>
      <c r="E222" s="225"/>
      <c r="F222" s="225"/>
      <c r="G222" s="238"/>
      <c r="H222" s="238"/>
      <c r="I222" s="238"/>
      <c r="J222" s="238"/>
      <c r="K222" s="224"/>
      <c r="L222" s="224"/>
      <c r="M222" s="224"/>
      <c r="N222" s="224"/>
      <c r="O222" s="224"/>
      <c r="P222" s="224"/>
      <c r="Q222" s="225"/>
      <c r="R222" s="225"/>
      <c r="S222" s="225"/>
      <c r="T222" s="225"/>
      <c r="U222" s="225"/>
      <c r="V222" s="225"/>
      <c r="W222" s="225"/>
      <c r="X222" s="225"/>
      <c r="Y222" s="225"/>
    </row>
    <row r="223" ht="14.25" customHeight="1">
      <c r="A223" s="225"/>
      <c r="B223" s="225"/>
      <c r="C223" s="225"/>
      <c r="D223" s="236"/>
      <c r="E223" s="225"/>
      <c r="F223" s="225"/>
      <c r="G223" s="238"/>
      <c r="H223" s="238"/>
      <c r="I223" s="238"/>
      <c r="J223" s="238"/>
      <c r="K223" s="224"/>
      <c r="L223" s="224"/>
      <c r="M223" s="224"/>
      <c r="N223" s="224"/>
      <c r="O223" s="224"/>
      <c r="P223" s="224"/>
      <c r="Q223" s="225"/>
      <c r="R223" s="225"/>
      <c r="S223" s="225"/>
      <c r="T223" s="225"/>
      <c r="U223" s="225"/>
      <c r="V223" s="225"/>
      <c r="W223" s="225"/>
      <c r="X223" s="225"/>
      <c r="Y223" s="225"/>
    </row>
    <row r="224" ht="14.25" customHeight="1">
      <c r="A224" s="225"/>
      <c r="B224" s="225"/>
      <c r="C224" s="225"/>
      <c r="D224" s="236"/>
      <c r="E224" s="225"/>
      <c r="F224" s="225"/>
      <c r="G224" s="238"/>
      <c r="H224" s="238"/>
      <c r="I224" s="238"/>
      <c r="J224" s="238"/>
      <c r="K224" s="224"/>
      <c r="L224" s="224"/>
      <c r="M224" s="224"/>
      <c r="N224" s="224"/>
      <c r="O224" s="224"/>
      <c r="P224" s="224"/>
      <c r="Q224" s="225"/>
      <c r="R224" s="225"/>
      <c r="S224" s="225"/>
      <c r="T224" s="225"/>
      <c r="U224" s="225"/>
      <c r="V224" s="225"/>
      <c r="W224" s="225"/>
      <c r="X224" s="225"/>
      <c r="Y224" s="225"/>
    </row>
    <row r="225" ht="14.25" customHeight="1">
      <c r="A225" s="225"/>
      <c r="B225" s="225"/>
      <c r="C225" s="225"/>
      <c r="D225" s="236"/>
      <c r="E225" s="225"/>
      <c r="F225" s="225"/>
      <c r="G225" s="238"/>
      <c r="H225" s="238"/>
      <c r="I225" s="238"/>
      <c r="J225" s="238"/>
      <c r="K225" s="224"/>
      <c r="L225" s="224"/>
      <c r="M225" s="224"/>
      <c r="N225" s="224"/>
      <c r="O225" s="224"/>
      <c r="P225" s="224"/>
      <c r="Q225" s="225"/>
      <c r="R225" s="225"/>
      <c r="S225" s="225"/>
      <c r="T225" s="225"/>
      <c r="U225" s="225"/>
      <c r="V225" s="225"/>
      <c r="W225" s="225"/>
      <c r="X225" s="225"/>
      <c r="Y225" s="225"/>
    </row>
    <row r="226" ht="14.25" customHeight="1">
      <c r="A226" s="225"/>
      <c r="B226" s="225"/>
      <c r="C226" s="225"/>
      <c r="D226" s="236"/>
      <c r="E226" s="225"/>
      <c r="F226" s="225"/>
      <c r="G226" s="238"/>
      <c r="H226" s="238"/>
      <c r="I226" s="238"/>
      <c r="J226" s="238"/>
      <c r="K226" s="224"/>
      <c r="L226" s="224"/>
      <c r="M226" s="224"/>
      <c r="N226" s="224"/>
      <c r="O226" s="224"/>
      <c r="P226" s="224"/>
      <c r="Q226" s="225"/>
      <c r="R226" s="225"/>
      <c r="S226" s="225"/>
      <c r="T226" s="225"/>
      <c r="U226" s="225"/>
      <c r="V226" s="225"/>
      <c r="W226" s="225"/>
      <c r="X226" s="225"/>
      <c r="Y226" s="225"/>
    </row>
    <row r="227" ht="14.25" customHeight="1">
      <c r="A227" s="225"/>
      <c r="B227" s="225"/>
      <c r="C227" s="225"/>
      <c r="D227" s="236"/>
      <c r="E227" s="225"/>
      <c r="F227" s="225"/>
      <c r="G227" s="238"/>
      <c r="H227" s="238"/>
      <c r="I227" s="238"/>
      <c r="J227" s="238"/>
      <c r="K227" s="224"/>
      <c r="L227" s="224"/>
      <c r="M227" s="224"/>
      <c r="N227" s="224"/>
      <c r="O227" s="224"/>
      <c r="P227" s="224"/>
      <c r="Q227" s="225"/>
      <c r="R227" s="225"/>
      <c r="S227" s="225"/>
      <c r="T227" s="225"/>
      <c r="U227" s="225"/>
      <c r="V227" s="225"/>
      <c r="W227" s="225"/>
      <c r="X227" s="225"/>
      <c r="Y227" s="225"/>
    </row>
    <row r="228" ht="14.25" customHeight="1">
      <c r="A228" s="225"/>
      <c r="B228" s="225"/>
      <c r="C228" s="225"/>
      <c r="D228" s="236"/>
      <c r="E228" s="225"/>
      <c r="F228" s="225"/>
      <c r="G228" s="238"/>
      <c r="H228" s="238"/>
      <c r="I228" s="238"/>
      <c r="J228" s="238"/>
      <c r="K228" s="224"/>
      <c r="L228" s="224"/>
      <c r="M228" s="224"/>
      <c r="N228" s="224"/>
      <c r="O228" s="224"/>
      <c r="P228" s="224"/>
      <c r="Q228" s="225"/>
      <c r="R228" s="225"/>
      <c r="S228" s="225"/>
      <c r="T228" s="225"/>
      <c r="U228" s="225"/>
      <c r="V228" s="225"/>
      <c r="W228" s="225"/>
      <c r="X228" s="225"/>
      <c r="Y228" s="225"/>
    </row>
    <row r="229" ht="14.25" customHeight="1">
      <c r="A229" s="225"/>
      <c r="B229" s="225"/>
      <c r="C229" s="225"/>
      <c r="D229" s="236"/>
      <c r="E229" s="225"/>
      <c r="F229" s="225"/>
      <c r="G229" s="238"/>
      <c r="H229" s="238"/>
      <c r="I229" s="238"/>
      <c r="J229" s="238"/>
      <c r="K229" s="224"/>
      <c r="L229" s="224"/>
      <c r="M229" s="224"/>
      <c r="N229" s="224"/>
      <c r="O229" s="224"/>
      <c r="P229" s="224"/>
      <c r="Q229" s="225"/>
      <c r="R229" s="225"/>
      <c r="S229" s="225"/>
      <c r="T229" s="225"/>
      <c r="U229" s="225"/>
      <c r="V229" s="225"/>
      <c r="W229" s="225"/>
      <c r="X229" s="225"/>
      <c r="Y229" s="225"/>
    </row>
    <row r="230" ht="14.25" customHeight="1">
      <c r="A230" s="225"/>
      <c r="B230" s="225"/>
      <c r="C230" s="225"/>
      <c r="D230" s="236"/>
      <c r="E230" s="225"/>
      <c r="F230" s="225"/>
      <c r="G230" s="238"/>
      <c r="H230" s="238"/>
      <c r="I230" s="238"/>
      <c r="J230" s="238"/>
      <c r="K230" s="224"/>
      <c r="L230" s="224"/>
      <c r="M230" s="224"/>
      <c r="N230" s="224"/>
      <c r="O230" s="224"/>
      <c r="P230" s="224"/>
      <c r="Q230" s="225"/>
      <c r="R230" s="225"/>
      <c r="S230" s="225"/>
      <c r="T230" s="225"/>
      <c r="U230" s="225"/>
      <c r="V230" s="225"/>
      <c r="W230" s="225"/>
      <c r="X230" s="225"/>
      <c r="Y230" s="225"/>
    </row>
    <row r="231" ht="14.25" customHeight="1">
      <c r="A231" s="225"/>
      <c r="B231" s="225"/>
      <c r="C231" s="225"/>
      <c r="D231" s="236"/>
      <c r="E231" s="225"/>
      <c r="F231" s="225"/>
      <c r="G231" s="238"/>
      <c r="H231" s="238"/>
      <c r="I231" s="238"/>
      <c r="J231" s="238"/>
      <c r="K231" s="224"/>
      <c r="L231" s="224"/>
      <c r="M231" s="224"/>
      <c r="N231" s="224"/>
      <c r="O231" s="224"/>
      <c r="P231" s="224"/>
      <c r="Q231" s="225"/>
      <c r="R231" s="225"/>
      <c r="S231" s="225"/>
      <c r="T231" s="225"/>
      <c r="U231" s="225"/>
      <c r="V231" s="225"/>
      <c r="W231" s="225"/>
      <c r="X231" s="225"/>
      <c r="Y231" s="225"/>
    </row>
    <row r="232" ht="14.25" customHeight="1">
      <c r="A232" s="225"/>
      <c r="B232" s="225"/>
      <c r="C232" s="225"/>
      <c r="D232" s="236"/>
      <c r="E232" s="225"/>
      <c r="F232" s="225"/>
      <c r="G232" s="238"/>
      <c r="H232" s="238"/>
      <c r="I232" s="238"/>
      <c r="J232" s="238"/>
      <c r="K232" s="224"/>
      <c r="L232" s="224"/>
      <c r="M232" s="224"/>
      <c r="N232" s="224"/>
      <c r="O232" s="224"/>
      <c r="P232" s="224"/>
      <c r="Q232" s="225"/>
      <c r="R232" s="225"/>
      <c r="S232" s="225"/>
      <c r="T232" s="225"/>
      <c r="U232" s="225"/>
      <c r="V232" s="225"/>
      <c r="W232" s="225"/>
      <c r="X232" s="225"/>
      <c r="Y232" s="225"/>
    </row>
    <row r="233" ht="14.25" customHeight="1">
      <c r="A233" s="225"/>
      <c r="B233" s="225"/>
      <c r="C233" s="225"/>
      <c r="D233" s="236"/>
      <c r="E233" s="225"/>
      <c r="F233" s="225"/>
      <c r="G233" s="238"/>
      <c r="H233" s="238"/>
      <c r="I233" s="238"/>
      <c r="J233" s="238"/>
      <c r="K233" s="224"/>
      <c r="L233" s="224"/>
      <c r="M233" s="224"/>
      <c r="N233" s="224"/>
      <c r="O233" s="224"/>
      <c r="P233" s="224"/>
      <c r="Q233" s="225"/>
      <c r="R233" s="225"/>
      <c r="S233" s="225"/>
      <c r="T233" s="225"/>
      <c r="U233" s="225"/>
      <c r="V233" s="225"/>
      <c r="W233" s="225"/>
      <c r="X233" s="225"/>
      <c r="Y233" s="225"/>
    </row>
    <row r="234" ht="14.25" customHeight="1">
      <c r="A234" s="225"/>
      <c r="B234" s="225"/>
      <c r="C234" s="225"/>
      <c r="D234" s="236"/>
      <c r="E234" s="225"/>
      <c r="F234" s="225"/>
      <c r="G234" s="238"/>
      <c r="H234" s="238"/>
      <c r="I234" s="238"/>
      <c r="J234" s="238"/>
      <c r="K234" s="224"/>
      <c r="L234" s="224"/>
      <c r="M234" s="224"/>
      <c r="N234" s="224"/>
      <c r="O234" s="224"/>
      <c r="P234" s="224"/>
      <c r="Q234" s="225"/>
      <c r="R234" s="225"/>
      <c r="S234" s="225"/>
      <c r="T234" s="225"/>
      <c r="U234" s="225"/>
      <c r="V234" s="225"/>
      <c r="W234" s="225"/>
      <c r="X234" s="225"/>
      <c r="Y234" s="225"/>
    </row>
    <row r="235" ht="14.25" customHeight="1">
      <c r="A235" s="225"/>
      <c r="B235" s="225"/>
      <c r="C235" s="225"/>
      <c r="D235" s="236"/>
      <c r="E235" s="225"/>
      <c r="F235" s="225"/>
      <c r="G235" s="238"/>
      <c r="H235" s="238"/>
      <c r="I235" s="238"/>
      <c r="J235" s="238"/>
      <c r="K235" s="224"/>
      <c r="L235" s="224"/>
      <c r="M235" s="224"/>
      <c r="N235" s="224"/>
      <c r="O235" s="224"/>
      <c r="P235" s="224"/>
      <c r="Q235" s="225"/>
      <c r="R235" s="225"/>
      <c r="S235" s="225"/>
      <c r="T235" s="225"/>
      <c r="U235" s="225"/>
      <c r="V235" s="225"/>
      <c r="W235" s="225"/>
      <c r="X235" s="225"/>
      <c r="Y235" s="225"/>
    </row>
    <row r="236" ht="14.25" customHeight="1">
      <c r="A236" s="225"/>
      <c r="B236" s="225"/>
      <c r="C236" s="225"/>
      <c r="D236" s="236"/>
      <c r="E236" s="225"/>
      <c r="F236" s="225"/>
      <c r="G236" s="238"/>
      <c r="H236" s="238"/>
      <c r="I236" s="238"/>
      <c r="J236" s="238"/>
      <c r="K236" s="224"/>
      <c r="L236" s="224"/>
      <c r="M236" s="224"/>
      <c r="N236" s="224"/>
      <c r="O236" s="224"/>
      <c r="P236" s="224"/>
      <c r="Q236" s="225"/>
      <c r="R236" s="225"/>
      <c r="S236" s="225"/>
      <c r="T236" s="225"/>
      <c r="U236" s="225"/>
      <c r="V236" s="225"/>
      <c r="W236" s="225"/>
      <c r="X236" s="225"/>
      <c r="Y236" s="225"/>
    </row>
    <row r="237" ht="14.25" customHeight="1">
      <c r="A237" s="225"/>
      <c r="B237" s="225"/>
      <c r="C237" s="225"/>
      <c r="D237" s="236"/>
      <c r="E237" s="225"/>
      <c r="F237" s="225"/>
      <c r="G237" s="238"/>
      <c r="H237" s="238"/>
      <c r="I237" s="238"/>
      <c r="J237" s="238"/>
      <c r="K237" s="224"/>
      <c r="L237" s="224"/>
      <c r="M237" s="224"/>
      <c r="N237" s="224"/>
      <c r="O237" s="224"/>
      <c r="P237" s="224"/>
      <c r="Q237" s="225"/>
      <c r="R237" s="225"/>
      <c r="S237" s="225"/>
      <c r="T237" s="225"/>
      <c r="U237" s="225"/>
      <c r="V237" s="225"/>
      <c r="W237" s="225"/>
      <c r="X237" s="225"/>
      <c r="Y237" s="225"/>
    </row>
    <row r="238" ht="14.25" customHeight="1">
      <c r="A238" s="225"/>
      <c r="B238" s="225"/>
      <c r="C238" s="225"/>
      <c r="D238" s="236"/>
      <c r="E238" s="225"/>
      <c r="F238" s="225"/>
      <c r="G238" s="238"/>
      <c r="H238" s="238"/>
      <c r="I238" s="238"/>
      <c r="J238" s="238"/>
      <c r="K238" s="224"/>
      <c r="L238" s="224"/>
      <c r="M238" s="224"/>
      <c r="N238" s="224"/>
      <c r="O238" s="224"/>
      <c r="P238" s="224"/>
      <c r="Q238" s="225"/>
      <c r="R238" s="225"/>
      <c r="S238" s="225"/>
      <c r="T238" s="225"/>
      <c r="U238" s="225"/>
      <c r="V238" s="225"/>
      <c r="W238" s="225"/>
      <c r="X238" s="225"/>
      <c r="Y238" s="225"/>
    </row>
    <row r="239" ht="14.25" customHeight="1">
      <c r="A239" s="225"/>
      <c r="B239" s="225"/>
      <c r="C239" s="225"/>
      <c r="D239" s="236"/>
      <c r="E239" s="225"/>
      <c r="F239" s="225"/>
      <c r="G239" s="238"/>
      <c r="H239" s="238"/>
      <c r="I239" s="238"/>
      <c r="J239" s="238"/>
      <c r="K239" s="224"/>
      <c r="L239" s="224"/>
      <c r="M239" s="224"/>
      <c r="N239" s="224"/>
      <c r="O239" s="224"/>
      <c r="P239" s="224"/>
      <c r="Q239" s="225"/>
      <c r="R239" s="225"/>
      <c r="S239" s="225"/>
      <c r="T239" s="225"/>
      <c r="U239" s="225"/>
      <c r="V239" s="225"/>
      <c r="W239" s="225"/>
      <c r="X239" s="225"/>
      <c r="Y239" s="225"/>
    </row>
    <row r="240" ht="14.25" customHeight="1">
      <c r="A240" s="225"/>
      <c r="B240" s="225"/>
      <c r="C240" s="225"/>
      <c r="D240" s="236"/>
      <c r="E240" s="225"/>
      <c r="F240" s="225"/>
      <c r="G240" s="238"/>
      <c r="H240" s="238"/>
      <c r="I240" s="238"/>
      <c r="J240" s="238"/>
      <c r="K240" s="224"/>
      <c r="L240" s="224"/>
      <c r="M240" s="224"/>
      <c r="N240" s="224"/>
      <c r="O240" s="224"/>
      <c r="P240" s="224"/>
      <c r="Q240" s="225"/>
      <c r="R240" s="225"/>
      <c r="S240" s="225"/>
      <c r="T240" s="225"/>
      <c r="U240" s="225"/>
      <c r="V240" s="225"/>
      <c r="W240" s="225"/>
      <c r="X240" s="225"/>
      <c r="Y240" s="225"/>
    </row>
    <row r="241" ht="14.25" customHeight="1">
      <c r="A241" s="225"/>
      <c r="B241" s="225"/>
      <c r="C241" s="225"/>
      <c r="D241" s="236"/>
      <c r="E241" s="225"/>
      <c r="F241" s="225"/>
      <c r="G241" s="238"/>
      <c r="H241" s="238"/>
      <c r="I241" s="238"/>
      <c r="J241" s="238"/>
      <c r="K241" s="224"/>
      <c r="L241" s="224"/>
      <c r="M241" s="224"/>
      <c r="N241" s="224"/>
      <c r="O241" s="224"/>
      <c r="P241" s="224"/>
      <c r="Q241" s="225"/>
      <c r="R241" s="225"/>
      <c r="S241" s="225"/>
      <c r="T241" s="225"/>
      <c r="U241" s="225"/>
      <c r="V241" s="225"/>
      <c r="W241" s="225"/>
      <c r="X241" s="225"/>
      <c r="Y241" s="225"/>
    </row>
    <row r="242" ht="14.25" customHeight="1">
      <c r="A242" s="225"/>
      <c r="B242" s="225"/>
      <c r="C242" s="225"/>
      <c r="D242" s="236"/>
      <c r="E242" s="225"/>
      <c r="F242" s="225"/>
      <c r="G242" s="238"/>
      <c r="H242" s="238"/>
      <c r="I242" s="238"/>
      <c r="J242" s="238"/>
      <c r="K242" s="224"/>
      <c r="L242" s="224"/>
      <c r="M242" s="224"/>
      <c r="N242" s="224"/>
      <c r="O242" s="224"/>
      <c r="P242" s="224"/>
      <c r="Q242" s="225"/>
      <c r="R242" s="225"/>
      <c r="S242" s="225"/>
      <c r="T242" s="225"/>
      <c r="U242" s="225"/>
      <c r="V242" s="225"/>
      <c r="W242" s="225"/>
      <c r="X242" s="225"/>
      <c r="Y242" s="225"/>
    </row>
    <row r="243" ht="14.25" customHeight="1">
      <c r="A243" s="225"/>
      <c r="B243" s="225"/>
      <c r="C243" s="225"/>
      <c r="D243" s="236"/>
      <c r="E243" s="225"/>
      <c r="F243" s="225"/>
      <c r="G243" s="238"/>
      <c r="H243" s="238"/>
      <c r="I243" s="238"/>
      <c r="J243" s="238"/>
      <c r="K243" s="224"/>
      <c r="L243" s="224"/>
      <c r="M243" s="224"/>
      <c r="N243" s="224"/>
      <c r="O243" s="224"/>
      <c r="P243" s="224"/>
      <c r="Q243" s="225"/>
      <c r="R243" s="225"/>
      <c r="S243" s="225"/>
      <c r="T243" s="225"/>
      <c r="U243" s="225"/>
      <c r="V243" s="225"/>
      <c r="W243" s="225"/>
      <c r="X243" s="225"/>
      <c r="Y243" s="225"/>
    </row>
    <row r="244" ht="14.25" customHeight="1">
      <c r="A244" s="225"/>
      <c r="B244" s="225"/>
      <c r="C244" s="225"/>
      <c r="D244" s="236"/>
      <c r="E244" s="225"/>
      <c r="F244" s="225"/>
      <c r="G244" s="238"/>
      <c r="H244" s="238"/>
      <c r="I244" s="238"/>
      <c r="J244" s="238"/>
      <c r="K244" s="224"/>
      <c r="L244" s="224"/>
      <c r="M244" s="224"/>
      <c r="N244" s="224"/>
      <c r="O244" s="224"/>
      <c r="P244" s="224"/>
      <c r="Q244" s="225"/>
      <c r="R244" s="225"/>
      <c r="S244" s="225"/>
      <c r="T244" s="225"/>
      <c r="U244" s="225"/>
      <c r="V244" s="225"/>
      <c r="W244" s="225"/>
      <c r="X244" s="225"/>
      <c r="Y244" s="225"/>
    </row>
    <row r="245" ht="14.25" customHeight="1">
      <c r="A245" s="225"/>
      <c r="B245" s="225"/>
      <c r="C245" s="225"/>
      <c r="D245" s="236"/>
      <c r="E245" s="225"/>
      <c r="F245" s="225"/>
      <c r="G245" s="238"/>
      <c r="H245" s="238"/>
      <c r="I245" s="238"/>
      <c r="J245" s="238"/>
      <c r="K245" s="224"/>
      <c r="L245" s="224"/>
      <c r="M245" s="224"/>
      <c r="N245" s="224"/>
      <c r="O245" s="224"/>
      <c r="P245" s="224"/>
      <c r="Q245" s="225"/>
      <c r="R245" s="225"/>
      <c r="S245" s="225"/>
      <c r="T245" s="225"/>
      <c r="U245" s="225"/>
      <c r="V245" s="225"/>
      <c r="W245" s="225"/>
      <c r="X245" s="225"/>
      <c r="Y245" s="225"/>
    </row>
    <row r="246" ht="14.25" customHeight="1">
      <c r="A246" s="225"/>
      <c r="B246" s="225"/>
      <c r="C246" s="225"/>
      <c r="D246" s="236"/>
      <c r="E246" s="225"/>
      <c r="F246" s="225"/>
      <c r="G246" s="238"/>
      <c r="H246" s="238"/>
      <c r="I246" s="238"/>
      <c r="J246" s="238"/>
      <c r="K246" s="224"/>
      <c r="L246" s="224"/>
      <c r="M246" s="224"/>
      <c r="N246" s="224"/>
      <c r="O246" s="224"/>
      <c r="P246" s="224"/>
      <c r="Q246" s="225"/>
      <c r="R246" s="225"/>
      <c r="S246" s="225"/>
      <c r="T246" s="225"/>
      <c r="U246" s="225"/>
      <c r="V246" s="225"/>
      <c r="W246" s="225"/>
      <c r="X246" s="225"/>
      <c r="Y246" s="225"/>
    </row>
    <row r="247" ht="14.25" customHeight="1">
      <c r="A247" s="225"/>
      <c r="B247" s="225"/>
      <c r="C247" s="225"/>
      <c r="D247" s="236"/>
      <c r="E247" s="225"/>
      <c r="F247" s="225"/>
      <c r="G247" s="238"/>
      <c r="H247" s="238"/>
      <c r="I247" s="238"/>
      <c r="J247" s="238"/>
      <c r="K247" s="224"/>
      <c r="L247" s="224"/>
      <c r="M247" s="224"/>
      <c r="N247" s="224"/>
      <c r="O247" s="224"/>
      <c r="P247" s="224"/>
      <c r="Q247" s="225"/>
      <c r="R247" s="225"/>
      <c r="S247" s="225"/>
      <c r="T247" s="225"/>
      <c r="U247" s="225"/>
      <c r="V247" s="225"/>
      <c r="W247" s="225"/>
      <c r="X247" s="225"/>
      <c r="Y247" s="225"/>
    </row>
    <row r="248" ht="14.25" customHeight="1">
      <c r="A248" s="225"/>
      <c r="B248" s="225"/>
      <c r="C248" s="225"/>
      <c r="D248" s="236"/>
      <c r="E248" s="225"/>
      <c r="F248" s="225"/>
      <c r="G248" s="238"/>
      <c r="H248" s="238"/>
      <c r="I248" s="238"/>
      <c r="J248" s="238"/>
      <c r="K248" s="224"/>
      <c r="L248" s="224"/>
      <c r="M248" s="224"/>
      <c r="N248" s="224"/>
      <c r="O248" s="224"/>
      <c r="P248" s="224"/>
      <c r="Q248" s="225"/>
      <c r="R248" s="225"/>
      <c r="S248" s="225"/>
      <c r="T248" s="225"/>
      <c r="U248" s="225"/>
      <c r="V248" s="225"/>
      <c r="W248" s="225"/>
      <c r="X248" s="225"/>
      <c r="Y248" s="225"/>
    </row>
    <row r="249" ht="14.25" customHeight="1">
      <c r="A249" s="225"/>
      <c r="B249" s="225"/>
      <c r="C249" s="225"/>
      <c r="D249" s="236"/>
      <c r="E249" s="225"/>
      <c r="F249" s="225"/>
      <c r="G249" s="238"/>
      <c r="H249" s="238"/>
      <c r="I249" s="238"/>
      <c r="J249" s="238"/>
      <c r="K249" s="224"/>
      <c r="L249" s="224"/>
      <c r="M249" s="224"/>
      <c r="N249" s="224"/>
      <c r="O249" s="224"/>
      <c r="P249" s="224"/>
      <c r="Q249" s="225"/>
      <c r="R249" s="225"/>
      <c r="S249" s="225"/>
      <c r="T249" s="225"/>
      <c r="U249" s="225"/>
      <c r="V249" s="225"/>
      <c r="W249" s="225"/>
      <c r="X249" s="225"/>
      <c r="Y249" s="225"/>
    </row>
    <row r="250" ht="14.25" customHeight="1">
      <c r="A250" s="225"/>
      <c r="B250" s="225"/>
      <c r="C250" s="225"/>
      <c r="D250" s="236"/>
      <c r="E250" s="225"/>
      <c r="F250" s="225"/>
      <c r="G250" s="238"/>
      <c r="H250" s="238"/>
      <c r="I250" s="238"/>
      <c r="J250" s="238"/>
      <c r="K250" s="224"/>
      <c r="L250" s="224"/>
      <c r="M250" s="224"/>
      <c r="N250" s="224"/>
      <c r="O250" s="224"/>
      <c r="P250" s="224"/>
      <c r="Q250" s="225"/>
      <c r="R250" s="225"/>
      <c r="S250" s="225"/>
      <c r="T250" s="225"/>
      <c r="U250" s="225"/>
      <c r="V250" s="225"/>
      <c r="W250" s="225"/>
      <c r="X250" s="225"/>
      <c r="Y250" s="225"/>
    </row>
    <row r="251" ht="14.25" customHeight="1">
      <c r="A251" s="225"/>
      <c r="B251" s="225"/>
      <c r="C251" s="225"/>
      <c r="D251" s="236"/>
      <c r="E251" s="225"/>
      <c r="F251" s="225"/>
      <c r="G251" s="238"/>
      <c r="H251" s="238"/>
      <c r="I251" s="238"/>
      <c r="J251" s="238"/>
      <c r="K251" s="224"/>
      <c r="L251" s="224"/>
      <c r="M251" s="224"/>
      <c r="N251" s="224"/>
      <c r="O251" s="224"/>
      <c r="P251" s="224"/>
      <c r="Q251" s="225"/>
      <c r="R251" s="225"/>
      <c r="S251" s="225"/>
      <c r="T251" s="225"/>
      <c r="U251" s="225"/>
      <c r="V251" s="225"/>
      <c r="W251" s="225"/>
      <c r="X251" s="225"/>
      <c r="Y251" s="225"/>
    </row>
    <row r="252" ht="14.25" customHeight="1">
      <c r="A252" s="225"/>
      <c r="B252" s="225"/>
      <c r="C252" s="225"/>
      <c r="D252" s="236"/>
      <c r="E252" s="225"/>
      <c r="F252" s="225"/>
      <c r="G252" s="238"/>
      <c r="H252" s="238"/>
      <c r="I252" s="238"/>
      <c r="J252" s="238"/>
      <c r="K252" s="224"/>
      <c r="L252" s="224"/>
      <c r="M252" s="224"/>
      <c r="N252" s="224"/>
      <c r="O252" s="224"/>
      <c r="P252" s="224"/>
      <c r="Q252" s="225"/>
      <c r="R252" s="225"/>
      <c r="S252" s="225"/>
      <c r="T252" s="225"/>
      <c r="U252" s="225"/>
      <c r="V252" s="225"/>
      <c r="W252" s="225"/>
      <c r="X252" s="225"/>
      <c r="Y252" s="225"/>
    </row>
    <row r="253" ht="14.25" customHeight="1">
      <c r="A253" s="225"/>
      <c r="B253" s="225"/>
      <c r="C253" s="225"/>
      <c r="D253" s="236"/>
      <c r="E253" s="225"/>
      <c r="F253" s="225"/>
      <c r="G253" s="238"/>
      <c r="H253" s="238"/>
      <c r="I253" s="238"/>
      <c r="J253" s="238"/>
      <c r="K253" s="224"/>
      <c r="L253" s="224"/>
      <c r="M253" s="224"/>
      <c r="N253" s="224"/>
      <c r="O253" s="224"/>
      <c r="P253" s="224"/>
      <c r="Q253" s="225"/>
      <c r="R253" s="225"/>
      <c r="S253" s="225"/>
      <c r="T253" s="225"/>
      <c r="U253" s="225"/>
      <c r="V253" s="225"/>
      <c r="W253" s="225"/>
      <c r="X253" s="225"/>
      <c r="Y253" s="225"/>
    </row>
    <row r="254" ht="14.25" customHeight="1">
      <c r="A254" s="225"/>
      <c r="B254" s="225"/>
      <c r="C254" s="225"/>
      <c r="D254" s="236"/>
      <c r="E254" s="225"/>
      <c r="F254" s="225"/>
      <c r="G254" s="238"/>
      <c r="H254" s="238"/>
      <c r="I254" s="238"/>
      <c r="J254" s="238"/>
      <c r="K254" s="224"/>
      <c r="L254" s="224"/>
      <c r="M254" s="224"/>
      <c r="N254" s="224"/>
      <c r="O254" s="224"/>
      <c r="P254" s="224"/>
      <c r="Q254" s="225"/>
      <c r="R254" s="225"/>
      <c r="S254" s="225"/>
      <c r="T254" s="225"/>
      <c r="U254" s="225"/>
      <c r="V254" s="225"/>
      <c r="W254" s="225"/>
      <c r="X254" s="225"/>
      <c r="Y254" s="225"/>
    </row>
    <row r="255" ht="14.25" customHeight="1">
      <c r="A255" s="225"/>
      <c r="B255" s="225"/>
      <c r="C255" s="225"/>
      <c r="D255" s="236"/>
      <c r="E255" s="225"/>
      <c r="F255" s="225"/>
      <c r="G255" s="238"/>
      <c r="H255" s="238"/>
      <c r="I255" s="238"/>
      <c r="J255" s="238"/>
      <c r="K255" s="224"/>
      <c r="L255" s="224"/>
      <c r="M255" s="224"/>
      <c r="N255" s="224"/>
      <c r="O255" s="224"/>
      <c r="P255" s="224"/>
      <c r="Q255" s="225"/>
      <c r="R255" s="225"/>
      <c r="S255" s="225"/>
      <c r="T255" s="225"/>
      <c r="U255" s="225"/>
      <c r="V255" s="225"/>
      <c r="W255" s="225"/>
      <c r="X255" s="225"/>
      <c r="Y255" s="225"/>
    </row>
    <row r="256" ht="14.25" customHeight="1">
      <c r="A256" s="225"/>
      <c r="B256" s="225"/>
      <c r="C256" s="225"/>
      <c r="D256" s="236"/>
      <c r="E256" s="225"/>
      <c r="F256" s="225"/>
      <c r="G256" s="238"/>
      <c r="H256" s="238"/>
      <c r="I256" s="238"/>
      <c r="J256" s="238"/>
      <c r="K256" s="224"/>
      <c r="L256" s="224"/>
      <c r="M256" s="224"/>
      <c r="N256" s="224"/>
      <c r="O256" s="224"/>
      <c r="P256" s="224"/>
      <c r="Q256" s="225"/>
      <c r="R256" s="225"/>
      <c r="S256" s="225"/>
      <c r="T256" s="225"/>
      <c r="U256" s="225"/>
      <c r="V256" s="225"/>
      <c r="W256" s="225"/>
      <c r="X256" s="225"/>
      <c r="Y256" s="225"/>
    </row>
    <row r="257" ht="14.25" customHeight="1">
      <c r="A257" s="225"/>
      <c r="B257" s="225"/>
      <c r="C257" s="225"/>
      <c r="D257" s="236"/>
      <c r="E257" s="225"/>
      <c r="F257" s="225"/>
      <c r="G257" s="238"/>
      <c r="H257" s="238"/>
      <c r="I257" s="238"/>
      <c r="J257" s="238"/>
      <c r="K257" s="224"/>
      <c r="L257" s="224"/>
      <c r="M257" s="224"/>
      <c r="N257" s="224"/>
      <c r="O257" s="224"/>
      <c r="P257" s="224"/>
      <c r="Q257" s="225"/>
      <c r="R257" s="225"/>
      <c r="S257" s="225"/>
      <c r="T257" s="225"/>
      <c r="U257" s="225"/>
      <c r="V257" s="225"/>
      <c r="W257" s="225"/>
      <c r="X257" s="225"/>
      <c r="Y257" s="225"/>
    </row>
    <row r="258" ht="14.25" customHeight="1">
      <c r="A258" s="225"/>
      <c r="B258" s="225"/>
      <c r="C258" s="225"/>
      <c r="D258" s="236"/>
      <c r="E258" s="225"/>
      <c r="F258" s="225"/>
      <c r="G258" s="238"/>
      <c r="H258" s="238"/>
      <c r="I258" s="238"/>
      <c r="J258" s="238"/>
      <c r="K258" s="224"/>
      <c r="L258" s="224"/>
      <c r="M258" s="224"/>
      <c r="N258" s="224"/>
      <c r="O258" s="224"/>
      <c r="P258" s="224"/>
      <c r="Q258" s="225"/>
      <c r="R258" s="225"/>
      <c r="S258" s="225"/>
      <c r="T258" s="225"/>
      <c r="U258" s="225"/>
      <c r="V258" s="225"/>
      <c r="W258" s="225"/>
      <c r="X258" s="225"/>
      <c r="Y258" s="225"/>
    </row>
    <row r="259" ht="14.25" customHeight="1">
      <c r="A259" s="225"/>
      <c r="B259" s="225"/>
      <c r="C259" s="225"/>
      <c r="D259" s="236"/>
      <c r="E259" s="225"/>
      <c r="F259" s="225"/>
      <c r="G259" s="238"/>
      <c r="H259" s="238"/>
      <c r="I259" s="238"/>
      <c r="J259" s="238"/>
      <c r="K259" s="224"/>
      <c r="L259" s="224"/>
      <c r="M259" s="224"/>
      <c r="N259" s="224"/>
      <c r="O259" s="224"/>
      <c r="P259" s="224"/>
      <c r="Q259" s="225"/>
      <c r="R259" s="225"/>
      <c r="S259" s="225"/>
      <c r="T259" s="225"/>
      <c r="U259" s="225"/>
      <c r="V259" s="225"/>
      <c r="W259" s="225"/>
      <c r="X259" s="225"/>
      <c r="Y259" s="225"/>
    </row>
    <row r="260" ht="14.25" customHeight="1">
      <c r="A260" s="225"/>
      <c r="B260" s="225"/>
      <c r="C260" s="225"/>
      <c r="D260" s="236"/>
      <c r="E260" s="225"/>
      <c r="F260" s="225"/>
      <c r="G260" s="238"/>
      <c r="H260" s="238"/>
      <c r="I260" s="238"/>
      <c r="J260" s="238"/>
      <c r="K260" s="224"/>
      <c r="L260" s="224"/>
      <c r="M260" s="224"/>
      <c r="N260" s="224"/>
      <c r="O260" s="224"/>
      <c r="P260" s="224"/>
      <c r="Q260" s="225"/>
      <c r="R260" s="225"/>
      <c r="S260" s="225"/>
      <c r="T260" s="225"/>
      <c r="U260" s="225"/>
      <c r="V260" s="225"/>
      <c r="W260" s="225"/>
      <c r="X260" s="225"/>
      <c r="Y260" s="225"/>
    </row>
    <row r="261" ht="14.25" customHeight="1">
      <c r="A261" s="225"/>
      <c r="B261" s="225"/>
      <c r="C261" s="225"/>
      <c r="D261" s="236"/>
      <c r="E261" s="225"/>
      <c r="F261" s="225"/>
      <c r="G261" s="238"/>
      <c r="H261" s="238"/>
      <c r="I261" s="238"/>
      <c r="J261" s="238"/>
      <c r="K261" s="224"/>
      <c r="L261" s="224"/>
      <c r="M261" s="224"/>
      <c r="N261" s="224"/>
      <c r="O261" s="224"/>
      <c r="P261" s="224"/>
      <c r="Q261" s="225"/>
      <c r="R261" s="225"/>
      <c r="S261" s="225"/>
      <c r="T261" s="225"/>
      <c r="U261" s="225"/>
      <c r="V261" s="225"/>
      <c r="W261" s="225"/>
      <c r="X261" s="225"/>
      <c r="Y261" s="225"/>
    </row>
    <row r="262" ht="14.25" customHeight="1">
      <c r="A262" s="225"/>
      <c r="B262" s="225"/>
      <c r="C262" s="225"/>
      <c r="D262" s="236"/>
      <c r="E262" s="225"/>
      <c r="F262" s="225"/>
      <c r="G262" s="238"/>
      <c r="H262" s="238"/>
      <c r="I262" s="238"/>
      <c r="J262" s="238"/>
      <c r="K262" s="224"/>
      <c r="L262" s="224"/>
      <c r="M262" s="224"/>
      <c r="N262" s="224"/>
      <c r="O262" s="224"/>
      <c r="P262" s="224"/>
      <c r="Q262" s="225"/>
      <c r="R262" s="225"/>
      <c r="S262" s="225"/>
      <c r="T262" s="225"/>
      <c r="U262" s="225"/>
      <c r="V262" s="225"/>
      <c r="W262" s="225"/>
      <c r="X262" s="225"/>
      <c r="Y262" s="225"/>
    </row>
    <row r="263" ht="14.25" customHeight="1">
      <c r="A263" s="225"/>
      <c r="B263" s="225"/>
      <c r="C263" s="225"/>
      <c r="D263" s="236"/>
      <c r="E263" s="225"/>
      <c r="F263" s="225"/>
      <c r="G263" s="238"/>
      <c r="H263" s="238"/>
      <c r="I263" s="238"/>
      <c r="J263" s="238"/>
      <c r="K263" s="224"/>
      <c r="L263" s="224"/>
      <c r="M263" s="224"/>
      <c r="N263" s="224"/>
      <c r="O263" s="224"/>
      <c r="P263" s="224"/>
      <c r="Q263" s="225"/>
      <c r="R263" s="225"/>
      <c r="S263" s="225"/>
      <c r="T263" s="225"/>
      <c r="U263" s="225"/>
      <c r="V263" s="225"/>
      <c r="W263" s="225"/>
      <c r="X263" s="225"/>
      <c r="Y263" s="225"/>
    </row>
    <row r="264" ht="14.25" customHeight="1">
      <c r="A264" s="225"/>
      <c r="B264" s="225"/>
      <c r="C264" s="225"/>
      <c r="D264" s="236"/>
      <c r="E264" s="225"/>
      <c r="F264" s="225"/>
      <c r="G264" s="238"/>
      <c r="H264" s="238"/>
      <c r="I264" s="238"/>
      <c r="J264" s="238"/>
      <c r="K264" s="224"/>
      <c r="L264" s="224"/>
      <c r="M264" s="224"/>
      <c r="N264" s="224"/>
      <c r="O264" s="224"/>
      <c r="P264" s="224"/>
      <c r="Q264" s="225"/>
      <c r="R264" s="225"/>
      <c r="S264" s="225"/>
      <c r="T264" s="225"/>
      <c r="U264" s="225"/>
      <c r="V264" s="225"/>
      <c r="W264" s="225"/>
      <c r="X264" s="225"/>
      <c r="Y264" s="225"/>
    </row>
    <row r="265" ht="14.25" customHeight="1">
      <c r="A265" s="225"/>
      <c r="B265" s="225"/>
      <c r="C265" s="225"/>
      <c r="D265" s="236"/>
      <c r="E265" s="225"/>
      <c r="F265" s="225"/>
      <c r="G265" s="238"/>
      <c r="H265" s="238"/>
      <c r="I265" s="238"/>
      <c r="J265" s="238"/>
      <c r="K265" s="224"/>
      <c r="L265" s="224"/>
      <c r="M265" s="224"/>
      <c r="N265" s="224"/>
      <c r="O265" s="224"/>
      <c r="P265" s="224"/>
      <c r="Q265" s="225"/>
      <c r="R265" s="225"/>
      <c r="S265" s="225"/>
      <c r="T265" s="225"/>
      <c r="U265" s="225"/>
      <c r="V265" s="225"/>
      <c r="W265" s="225"/>
      <c r="X265" s="225"/>
      <c r="Y265" s="225"/>
    </row>
    <row r="266" ht="14.25" customHeight="1">
      <c r="A266" s="225"/>
      <c r="B266" s="225"/>
      <c r="C266" s="225"/>
      <c r="D266" s="236"/>
      <c r="E266" s="225"/>
      <c r="F266" s="225"/>
      <c r="G266" s="238"/>
      <c r="H266" s="238"/>
      <c r="I266" s="238"/>
      <c r="J266" s="238"/>
      <c r="K266" s="224"/>
      <c r="L266" s="224"/>
      <c r="M266" s="224"/>
      <c r="N266" s="224"/>
      <c r="O266" s="224"/>
      <c r="P266" s="224"/>
      <c r="Q266" s="225"/>
      <c r="R266" s="225"/>
      <c r="S266" s="225"/>
      <c r="T266" s="225"/>
      <c r="U266" s="225"/>
      <c r="V266" s="225"/>
      <c r="W266" s="225"/>
      <c r="X266" s="225"/>
      <c r="Y266" s="225"/>
    </row>
    <row r="267" ht="14.25" customHeight="1">
      <c r="A267" s="225"/>
      <c r="B267" s="225"/>
      <c r="C267" s="225"/>
      <c r="D267" s="236"/>
      <c r="E267" s="225"/>
      <c r="F267" s="225"/>
      <c r="G267" s="238"/>
      <c r="H267" s="238"/>
      <c r="I267" s="238"/>
      <c r="J267" s="238"/>
      <c r="K267" s="224"/>
      <c r="L267" s="224"/>
      <c r="M267" s="224"/>
      <c r="N267" s="224"/>
      <c r="O267" s="224"/>
      <c r="P267" s="224"/>
      <c r="Q267" s="225"/>
      <c r="R267" s="225"/>
      <c r="S267" s="225"/>
      <c r="T267" s="225"/>
      <c r="U267" s="225"/>
      <c r="V267" s="225"/>
      <c r="W267" s="225"/>
      <c r="X267" s="225"/>
      <c r="Y267" s="225"/>
    </row>
    <row r="268" ht="14.25" customHeight="1">
      <c r="A268" s="225"/>
      <c r="B268" s="225"/>
      <c r="C268" s="225"/>
      <c r="D268" s="236"/>
      <c r="E268" s="225"/>
      <c r="F268" s="225"/>
      <c r="G268" s="238"/>
      <c r="H268" s="238"/>
      <c r="I268" s="238"/>
      <c r="J268" s="238"/>
      <c r="K268" s="224"/>
      <c r="L268" s="224"/>
      <c r="M268" s="224"/>
      <c r="N268" s="224"/>
      <c r="O268" s="224"/>
      <c r="P268" s="224"/>
      <c r="Q268" s="225"/>
      <c r="R268" s="225"/>
      <c r="S268" s="225"/>
      <c r="T268" s="225"/>
      <c r="U268" s="225"/>
      <c r="V268" s="225"/>
      <c r="W268" s="225"/>
      <c r="X268" s="225"/>
      <c r="Y268" s="225"/>
    </row>
    <row r="269" ht="14.25" customHeight="1">
      <c r="A269" s="225"/>
      <c r="B269" s="225"/>
      <c r="C269" s="225"/>
      <c r="D269" s="236"/>
      <c r="E269" s="225"/>
      <c r="F269" s="225"/>
      <c r="G269" s="238"/>
      <c r="H269" s="238"/>
      <c r="I269" s="238"/>
      <c r="J269" s="238"/>
      <c r="K269" s="224"/>
      <c r="L269" s="224"/>
      <c r="M269" s="224"/>
      <c r="N269" s="224"/>
      <c r="O269" s="224"/>
      <c r="P269" s="224"/>
      <c r="Q269" s="225"/>
      <c r="R269" s="225"/>
      <c r="S269" s="225"/>
      <c r="T269" s="225"/>
      <c r="U269" s="225"/>
      <c r="V269" s="225"/>
      <c r="W269" s="225"/>
      <c r="X269" s="225"/>
      <c r="Y269" s="225"/>
    </row>
    <row r="270" ht="14.25" customHeight="1">
      <c r="A270" s="225"/>
      <c r="B270" s="225"/>
      <c r="C270" s="225"/>
      <c r="D270" s="236"/>
      <c r="E270" s="225"/>
      <c r="F270" s="225"/>
      <c r="G270" s="238"/>
      <c r="H270" s="238"/>
      <c r="I270" s="238"/>
      <c r="J270" s="238"/>
      <c r="K270" s="224"/>
      <c r="L270" s="224"/>
      <c r="M270" s="224"/>
      <c r="N270" s="224"/>
      <c r="O270" s="224"/>
      <c r="P270" s="224"/>
      <c r="Q270" s="225"/>
      <c r="R270" s="225"/>
      <c r="S270" s="225"/>
      <c r="T270" s="225"/>
      <c r="U270" s="225"/>
      <c r="V270" s="225"/>
      <c r="W270" s="225"/>
      <c r="X270" s="225"/>
      <c r="Y270" s="225"/>
    </row>
    <row r="271" ht="14.25" customHeight="1">
      <c r="A271" s="225"/>
      <c r="B271" s="225"/>
      <c r="C271" s="225"/>
      <c r="D271" s="236"/>
      <c r="E271" s="225"/>
      <c r="F271" s="225"/>
      <c r="G271" s="238"/>
      <c r="H271" s="238"/>
      <c r="I271" s="238"/>
      <c r="J271" s="238"/>
      <c r="K271" s="224"/>
      <c r="L271" s="224"/>
      <c r="M271" s="224"/>
      <c r="N271" s="224"/>
      <c r="O271" s="224"/>
      <c r="P271" s="224"/>
      <c r="Q271" s="225"/>
      <c r="R271" s="225"/>
      <c r="S271" s="225"/>
      <c r="T271" s="225"/>
      <c r="U271" s="225"/>
      <c r="V271" s="225"/>
      <c r="W271" s="225"/>
      <c r="X271" s="225"/>
      <c r="Y271" s="225"/>
    </row>
    <row r="272" ht="14.25" customHeight="1">
      <c r="A272" s="225"/>
      <c r="B272" s="225"/>
      <c r="C272" s="225"/>
      <c r="D272" s="236"/>
      <c r="E272" s="225"/>
      <c r="F272" s="225"/>
      <c r="G272" s="238"/>
      <c r="H272" s="238"/>
      <c r="I272" s="238"/>
      <c r="J272" s="238"/>
      <c r="K272" s="224"/>
      <c r="L272" s="224"/>
      <c r="M272" s="224"/>
      <c r="N272" s="224"/>
      <c r="O272" s="224"/>
      <c r="P272" s="224"/>
      <c r="Q272" s="225"/>
      <c r="R272" s="225"/>
      <c r="S272" s="225"/>
      <c r="T272" s="225"/>
      <c r="U272" s="225"/>
      <c r="V272" s="225"/>
      <c r="W272" s="225"/>
      <c r="X272" s="225"/>
      <c r="Y272" s="225"/>
    </row>
    <row r="273" ht="14.25" customHeight="1">
      <c r="A273" s="225"/>
      <c r="B273" s="225"/>
      <c r="C273" s="225"/>
      <c r="D273" s="236"/>
      <c r="E273" s="225"/>
      <c r="F273" s="225"/>
      <c r="G273" s="238"/>
      <c r="H273" s="238"/>
      <c r="I273" s="238"/>
      <c r="J273" s="238"/>
      <c r="K273" s="224"/>
      <c r="L273" s="224"/>
      <c r="M273" s="224"/>
      <c r="N273" s="224"/>
      <c r="O273" s="224"/>
      <c r="P273" s="224"/>
      <c r="Q273" s="225"/>
      <c r="R273" s="225"/>
      <c r="S273" s="225"/>
      <c r="T273" s="225"/>
      <c r="U273" s="225"/>
      <c r="V273" s="225"/>
      <c r="W273" s="225"/>
      <c r="X273" s="225"/>
      <c r="Y273" s="225"/>
    </row>
    <row r="274" ht="14.25" customHeight="1">
      <c r="A274" s="225"/>
      <c r="B274" s="225"/>
      <c r="C274" s="225"/>
      <c r="D274" s="236"/>
      <c r="E274" s="225"/>
      <c r="F274" s="225"/>
      <c r="G274" s="238"/>
      <c r="H274" s="238"/>
      <c r="I274" s="238"/>
      <c r="J274" s="238"/>
      <c r="K274" s="224"/>
      <c r="L274" s="224"/>
      <c r="M274" s="224"/>
      <c r="N274" s="224"/>
      <c r="O274" s="224"/>
      <c r="P274" s="224"/>
      <c r="Q274" s="225"/>
      <c r="R274" s="225"/>
      <c r="S274" s="225"/>
      <c r="T274" s="225"/>
      <c r="U274" s="225"/>
      <c r="V274" s="225"/>
      <c r="W274" s="225"/>
      <c r="X274" s="225"/>
      <c r="Y274" s="225"/>
    </row>
    <row r="275" ht="14.25" customHeight="1">
      <c r="A275" s="225"/>
      <c r="B275" s="225"/>
      <c r="C275" s="225"/>
      <c r="D275" s="236"/>
      <c r="E275" s="225"/>
      <c r="F275" s="225"/>
      <c r="G275" s="238"/>
      <c r="H275" s="238"/>
      <c r="I275" s="238"/>
      <c r="J275" s="238"/>
      <c r="K275" s="224"/>
      <c r="L275" s="224"/>
      <c r="M275" s="224"/>
      <c r="N275" s="224"/>
      <c r="O275" s="224"/>
      <c r="P275" s="224"/>
      <c r="Q275" s="225"/>
      <c r="R275" s="225"/>
      <c r="S275" s="225"/>
      <c r="T275" s="225"/>
      <c r="U275" s="225"/>
      <c r="V275" s="225"/>
      <c r="W275" s="225"/>
      <c r="X275" s="225"/>
      <c r="Y275" s="225"/>
    </row>
    <row r="276" ht="14.25" customHeight="1">
      <c r="A276" s="225"/>
      <c r="B276" s="225"/>
      <c r="C276" s="225"/>
      <c r="D276" s="236"/>
      <c r="E276" s="225"/>
      <c r="F276" s="225"/>
      <c r="G276" s="238"/>
      <c r="H276" s="238"/>
      <c r="I276" s="238"/>
      <c r="J276" s="238"/>
      <c r="K276" s="224"/>
      <c r="L276" s="224"/>
      <c r="M276" s="224"/>
      <c r="N276" s="224"/>
      <c r="O276" s="224"/>
      <c r="P276" s="224"/>
      <c r="Q276" s="225"/>
      <c r="R276" s="225"/>
      <c r="S276" s="225"/>
      <c r="T276" s="225"/>
      <c r="U276" s="225"/>
      <c r="V276" s="225"/>
      <c r="W276" s="225"/>
      <c r="X276" s="225"/>
      <c r="Y276" s="225"/>
    </row>
    <row r="277" ht="14.25" customHeight="1">
      <c r="A277" s="225"/>
      <c r="B277" s="225"/>
      <c r="C277" s="225"/>
      <c r="D277" s="236"/>
      <c r="E277" s="225"/>
      <c r="F277" s="225"/>
      <c r="G277" s="238"/>
      <c r="H277" s="238"/>
      <c r="I277" s="238"/>
      <c r="J277" s="238"/>
      <c r="K277" s="224"/>
      <c r="L277" s="224"/>
      <c r="M277" s="224"/>
      <c r="N277" s="224"/>
      <c r="O277" s="224"/>
      <c r="P277" s="224"/>
      <c r="Q277" s="225"/>
      <c r="R277" s="225"/>
      <c r="S277" s="225"/>
      <c r="T277" s="225"/>
      <c r="U277" s="225"/>
      <c r="V277" s="225"/>
      <c r="W277" s="225"/>
      <c r="X277" s="225"/>
      <c r="Y277" s="225"/>
    </row>
    <row r="278" ht="14.25" customHeight="1">
      <c r="A278" s="225"/>
      <c r="B278" s="225"/>
      <c r="C278" s="225"/>
      <c r="D278" s="236"/>
      <c r="E278" s="225"/>
      <c r="F278" s="225"/>
      <c r="G278" s="238"/>
      <c r="H278" s="238"/>
      <c r="I278" s="238"/>
      <c r="J278" s="238"/>
      <c r="K278" s="224"/>
      <c r="L278" s="224"/>
      <c r="M278" s="224"/>
      <c r="N278" s="224"/>
      <c r="O278" s="224"/>
      <c r="P278" s="224"/>
      <c r="Q278" s="225"/>
      <c r="R278" s="225"/>
      <c r="S278" s="225"/>
      <c r="T278" s="225"/>
      <c r="U278" s="225"/>
      <c r="V278" s="225"/>
      <c r="W278" s="225"/>
      <c r="X278" s="225"/>
      <c r="Y278" s="225"/>
    </row>
    <row r="279" ht="14.25" customHeight="1">
      <c r="A279" s="225"/>
      <c r="B279" s="225"/>
      <c r="C279" s="225"/>
      <c r="D279" s="236"/>
      <c r="E279" s="225"/>
      <c r="F279" s="225"/>
      <c r="G279" s="238"/>
      <c r="H279" s="238"/>
      <c r="I279" s="238"/>
      <c r="J279" s="238"/>
      <c r="K279" s="224"/>
      <c r="L279" s="224"/>
      <c r="M279" s="224"/>
      <c r="N279" s="224"/>
      <c r="O279" s="224"/>
      <c r="P279" s="224"/>
      <c r="Q279" s="225"/>
      <c r="R279" s="225"/>
      <c r="S279" s="225"/>
      <c r="T279" s="225"/>
      <c r="U279" s="225"/>
      <c r="V279" s="225"/>
      <c r="W279" s="225"/>
      <c r="X279" s="225"/>
      <c r="Y279" s="225"/>
    </row>
    <row r="280" ht="14.25" customHeight="1">
      <c r="A280" s="225"/>
      <c r="B280" s="225"/>
      <c r="C280" s="225"/>
      <c r="D280" s="236"/>
      <c r="E280" s="225"/>
      <c r="F280" s="225"/>
      <c r="G280" s="238"/>
      <c r="H280" s="238"/>
      <c r="I280" s="238"/>
      <c r="J280" s="238"/>
      <c r="K280" s="224"/>
      <c r="L280" s="224"/>
      <c r="M280" s="224"/>
      <c r="N280" s="224"/>
      <c r="O280" s="224"/>
      <c r="P280" s="224"/>
      <c r="Q280" s="225"/>
      <c r="R280" s="225"/>
      <c r="S280" s="225"/>
      <c r="T280" s="225"/>
      <c r="U280" s="225"/>
      <c r="V280" s="225"/>
      <c r="W280" s="225"/>
      <c r="X280" s="225"/>
      <c r="Y280" s="225"/>
    </row>
    <row r="281" ht="14.25" customHeight="1">
      <c r="A281" s="225"/>
      <c r="B281" s="225"/>
      <c r="C281" s="225"/>
      <c r="D281" s="236"/>
      <c r="E281" s="225"/>
      <c r="F281" s="225"/>
      <c r="G281" s="238"/>
      <c r="H281" s="238"/>
      <c r="I281" s="238"/>
      <c r="J281" s="238"/>
      <c r="K281" s="224"/>
      <c r="L281" s="224"/>
      <c r="M281" s="224"/>
      <c r="N281" s="224"/>
      <c r="O281" s="224"/>
      <c r="P281" s="224"/>
      <c r="Q281" s="225"/>
      <c r="R281" s="225"/>
      <c r="S281" s="225"/>
      <c r="T281" s="225"/>
      <c r="U281" s="225"/>
      <c r="V281" s="225"/>
      <c r="W281" s="225"/>
      <c r="X281" s="225"/>
      <c r="Y281" s="225"/>
    </row>
    <row r="282" ht="14.25" customHeight="1">
      <c r="A282" s="225"/>
      <c r="B282" s="225"/>
      <c r="C282" s="225"/>
      <c r="D282" s="236"/>
      <c r="E282" s="225"/>
      <c r="F282" s="225"/>
      <c r="G282" s="238"/>
      <c r="H282" s="238"/>
      <c r="I282" s="238"/>
      <c r="J282" s="238"/>
      <c r="K282" s="224"/>
      <c r="L282" s="224"/>
      <c r="M282" s="224"/>
      <c r="N282" s="224"/>
      <c r="O282" s="224"/>
      <c r="P282" s="224"/>
      <c r="Q282" s="225"/>
      <c r="R282" s="225"/>
      <c r="S282" s="225"/>
      <c r="T282" s="225"/>
      <c r="U282" s="225"/>
      <c r="V282" s="225"/>
      <c r="W282" s="225"/>
      <c r="X282" s="225"/>
      <c r="Y282" s="225"/>
    </row>
    <row r="283" ht="14.25" customHeight="1">
      <c r="A283" s="225"/>
      <c r="B283" s="225"/>
      <c r="C283" s="225"/>
      <c r="D283" s="236"/>
      <c r="E283" s="225"/>
      <c r="F283" s="225"/>
      <c r="G283" s="238"/>
      <c r="H283" s="238"/>
      <c r="I283" s="238"/>
      <c r="J283" s="238"/>
      <c r="K283" s="224"/>
      <c r="L283" s="224"/>
      <c r="M283" s="224"/>
      <c r="N283" s="224"/>
      <c r="O283" s="224"/>
      <c r="P283" s="224"/>
      <c r="Q283" s="225"/>
      <c r="R283" s="225"/>
      <c r="S283" s="225"/>
      <c r="T283" s="225"/>
      <c r="U283" s="225"/>
      <c r="V283" s="225"/>
      <c r="W283" s="225"/>
      <c r="X283" s="225"/>
      <c r="Y283" s="225"/>
    </row>
    <row r="284" ht="14.25" customHeight="1">
      <c r="A284" s="225"/>
      <c r="B284" s="225"/>
      <c r="C284" s="225"/>
      <c r="D284" s="236"/>
      <c r="E284" s="225"/>
      <c r="F284" s="225"/>
      <c r="G284" s="238"/>
      <c r="H284" s="238"/>
      <c r="I284" s="238"/>
      <c r="J284" s="238"/>
      <c r="K284" s="224"/>
      <c r="L284" s="224"/>
      <c r="M284" s="224"/>
      <c r="N284" s="224"/>
      <c r="O284" s="224"/>
      <c r="P284" s="224"/>
      <c r="Q284" s="225"/>
      <c r="R284" s="225"/>
      <c r="S284" s="225"/>
      <c r="T284" s="225"/>
      <c r="U284" s="225"/>
      <c r="V284" s="225"/>
      <c r="W284" s="225"/>
      <c r="X284" s="225"/>
      <c r="Y284" s="225"/>
    </row>
    <row r="285" ht="14.25" customHeight="1">
      <c r="A285" s="225"/>
      <c r="B285" s="225"/>
      <c r="C285" s="225"/>
      <c r="D285" s="236"/>
      <c r="E285" s="225"/>
      <c r="F285" s="225"/>
      <c r="G285" s="238"/>
      <c r="H285" s="238"/>
      <c r="I285" s="238"/>
      <c r="J285" s="238"/>
      <c r="K285" s="224"/>
      <c r="L285" s="224"/>
      <c r="M285" s="224"/>
      <c r="N285" s="224"/>
      <c r="O285" s="224"/>
      <c r="P285" s="224"/>
      <c r="Q285" s="225"/>
      <c r="R285" s="225"/>
      <c r="S285" s="225"/>
      <c r="T285" s="225"/>
      <c r="U285" s="225"/>
      <c r="V285" s="225"/>
      <c r="W285" s="225"/>
      <c r="X285" s="225"/>
      <c r="Y285" s="225"/>
    </row>
    <row r="286" ht="14.25" customHeight="1">
      <c r="A286" s="225"/>
      <c r="B286" s="225"/>
      <c r="C286" s="225"/>
      <c r="D286" s="236"/>
      <c r="E286" s="225"/>
      <c r="F286" s="225"/>
      <c r="G286" s="238"/>
      <c r="H286" s="238"/>
      <c r="I286" s="238"/>
      <c r="J286" s="238"/>
      <c r="K286" s="224"/>
      <c r="L286" s="224"/>
      <c r="M286" s="224"/>
      <c r="N286" s="224"/>
      <c r="O286" s="224"/>
      <c r="P286" s="224"/>
      <c r="Q286" s="225"/>
      <c r="R286" s="225"/>
      <c r="S286" s="225"/>
      <c r="T286" s="225"/>
      <c r="U286" s="225"/>
      <c r="V286" s="225"/>
      <c r="W286" s="225"/>
      <c r="X286" s="225"/>
      <c r="Y286" s="225"/>
    </row>
    <row r="287" ht="14.25" customHeight="1">
      <c r="A287" s="225"/>
      <c r="B287" s="225"/>
      <c r="C287" s="225"/>
      <c r="D287" s="236"/>
      <c r="E287" s="225"/>
      <c r="F287" s="225"/>
      <c r="G287" s="238"/>
      <c r="H287" s="238"/>
      <c r="I287" s="238"/>
      <c r="J287" s="238"/>
      <c r="K287" s="224"/>
      <c r="L287" s="224"/>
      <c r="M287" s="224"/>
      <c r="N287" s="224"/>
      <c r="O287" s="224"/>
      <c r="P287" s="224"/>
      <c r="Q287" s="225"/>
      <c r="R287" s="225"/>
      <c r="S287" s="225"/>
      <c r="T287" s="225"/>
      <c r="U287" s="225"/>
      <c r="V287" s="225"/>
      <c r="W287" s="225"/>
      <c r="X287" s="225"/>
      <c r="Y287" s="225"/>
    </row>
    <row r="288" ht="14.25" customHeight="1">
      <c r="A288" s="225"/>
      <c r="B288" s="225"/>
      <c r="C288" s="225"/>
      <c r="D288" s="236"/>
      <c r="E288" s="225"/>
      <c r="F288" s="225"/>
      <c r="G288" s="238"/>
      <c r="H288" s="238"/>
      <c r="I288" s="238"/>
      <c r="J288" s="238"/>
      <c r="K288" s="224"/>
      <c r="L288" s="224"/>
      <c r="M288" s="224"/>
      <c r="N288" s="224"/>
      <c r="O288" s="224"/>
      <c r="P288" s="224"/>
      <c r="Q288" s="225"/>
      <c r="R288" s="225"/>
      <c r="S288" s="225"/>
      <c r="T288" s="225"/>
      <c r="U288" s="225"/>
      <c r="V288" s="225"/>
      <c r="W288" s="225"/>
      <c r="X288" s="225"/>
      <c r="Y288" s="225"/>
    </row>
    <row r="289" ht="14.25" customHeight="1">
      <c r="A289" s="225"/>
      <c r="B289" s="225"/>
      <c r="C289" s="225"/>
      <c r="D289" s="236"/>
      <c r="E289" s="225"/>
      <c r="F289" s="225"/>
      <c r="G289" s="238"/>
      <c r="H289" s="238"/>
      <c r="I289" s="238"/>
      <c r="J289" s="238"/>
      <c r="K289" s="224"/>
      <c r="L289" s="224"/>
      <c r="M289" s="224"/>
      <c r="N289" s="224"/>
      <c r="O289" s="224"/>
      <c r="P289" s="224"/>
      <c r="Q289" s="225"/>
      <c r="R289" s="225"/>
      <c r="S289" s="225"/>
      <c r="T289" s="225"/>
      <c r="U289" s="225"/>
      <c r="V289" s="225"/>
      <c r="W289" s="225"/>
      <c r="X289" s="225"/>
      <c r="Y289" s="225"/>
    </row>
    <row r="290" ht="14.25" customHeight="1">
      <c r="A290" s="225"/>
      <c r="B290" s="225"/>
      <c r="C290" s="225"/>
      <c r="D290" s="236"/>
      <c r="E290" s="225"/>
      <c r="F290" s="225"/>
      <c r="G290" s="238"/>
      <c r="H290" s="238"/>
      <c r="I290" s="238"/>
      <c r="J290" s="238"/>
      <c r="K290" s="224"/>
      <c r="L290" s="224"/>
      <c r="M290" s="224"/>
      <c r="N290" s="224"/>
      <c r="O290" s="224"/>
      <c r="P290" s="224"/>
      <c r="Q290" s="225"/>
      <c r="R290" s="225"/>
      <c r="S290" s="225"/>
      <c r="T290" s="225"/>
      <c r="U290" s="225"/>
      <c r="V290" s="225"/>
      <c r="W290" s="225"/>
      <c r="X290" s="225"/>
      <c r="Y290" s="225"/>
    </row>
    <row r="291" ht="14.25" customHeight="1">
      <c r="A291" s="225"/>
      <c r="B291" s="225"/>
      <c r="C291" s="225"/>
      <c r="D291" s="236"/>
      <c r="E291" s="225"/>
      <c r="F291" s="225"/>
      <c r="G291" s="238"/>
      <c r="H291" s="238"/>
      <c r="I291" s="238"/>
      <c r="J291" s="238"/>
      <c r="K291" s="224"/>
      <c r="L291" s="224"/>
      <c r="M291" s="224"/>
      <c r="N291" s="224"/>
      <c r="O291" s="224"/>
      <c r="P291" s="224"/>
      <c r="Q291" s="225"/>
      <c r="R291" s="225"/>
      <c r="S291" s="225"/>
      <c r="T291" s="225"/>
      <c r="U291" s="225"/>
      <c r="V291" s="225"/>
      <c r="W291" s="225"/>
      <c r="X291" s="225"/>
      <c r="Y291" s="225"/>
    </row>
    <row r="292" ht="14.25" customHeight="1">
      <c r="A292" s="225"/>
      <c r="B292" s="225"/>
      <c r="C292" s="225"/>
      <c r="D292" s="236"/>
      <c r="E292" s="225"/>
      <c r="F292" s="225"/>
      <c r="G292" s="238"/>
      <c r="H292" s="238"/>
      <c r="I292" s="238"/>
      <c r="J292" s="238"/>
      <c r="K292" s="224"/>
      <c r="L292" s="224"/>
      <c r="M292" s="224"/>
      <c r="N292" s="224"/>
      <c r="O292" s="224"/>
      <c r="P292" s="224"/>
      <c r="Q292" s="225"/>
      <c r="R292" s="225"/>
      <c r="S292" s="225"/>
      <c r="T292" s="225"/>
      <c r="U292" s="225"/>
      <c r="V292" s="225"/>
      <c r="W292" s="225"/>
      <c r="X292" s="225"/>
      <c r="Y292" s="225"/>
    </row>
    <row r="293" ht="14.25" customHeight="1">
      <c r="A293" s="225"/>
      <c r="B293" s="225"/>
      <c r="C293" s="225"/>
      <c r="D293" s="236"/>
      <c r="E293" s="225"/>
      <c r="F293" s="225"/>
      <c r="G293" s="238"/>
      <c r="H293" s="238"/>
      <c r="I293" s="238"/>
      <c r="J293" s="238"/>
      <c r="K293" s="224"/>
      <c r="L293" s="224"/>
      <c r="M293" s="224"/>
      <c r="N293" s="224"/>
      <c r="O293" s="224"/>
      <c r="P293" s="224"/>
      <c r="Q293" s="225"/>
      <c r="R293" s="225"/>
      <c r="S293" s="225"/>
      <c r="T293" s="225"/>
      <c r="U293" s="225"/>
      <c r="V293" s="225"/>
      <c r="W293" s="225"/>
      <c r="X293" s="225"/>
      <c r="Y293" s="225"/>
    </row>
    <row r="294" ht="14.25" customHeight="1">
      <c r="A294" s="225"/>
      <c r="B294" s="225"/>
      <c r="C294" s="225"/>
      <c r="D294" s="236"/>
      <c r="E294" s="225"/>
      <c r="F294" s="225"/>
      <c r="G294" s="238"/>
      <c r="H294" s="238"/>
      <c r="I294" s="238"/>
      <c r="J294" s="238"/>
      <c r="K294" s="224"/>
      <c r="L294" s="224"/>
      <c r="M294" s="224"/>
      <c r="N294" s="224"/>
      <c r="O294" s="224"/>
      <c r="P294" s="224"/>
      <c r="Q294" s="225"/>
      <c r="R294" s="225"/>
      <c r="S294" s="225"/>
      <c r="T294" s="225"/>
      <c r="U294" s="225"/>
      <c r="V294" s="225"/>
      <c r="W294" s="225"/>
      <c r="X294" s="225"/>
      <c r="Y294" s="225"/>
    </row>
    <row r="295" ht="14.25" customHeight="1">
      <c r="A295" s="225"/>
      <c r="B295" s="225"/>
      <c r="C295" s="225"/>
      <c r="D295" s="236"/>
      <c r="E295" s="225"/>
      <c r="F295" s="225"/>
      <c r="G295" s="238"/>
      <c r="H295" s="238"/>
      <c r="I295" s="238"/>
      <c r="J295" s="238"/>
      <c r="K295" s="224"/>
      <c r="L295" s="224"/>
      <c r="M295" s="224"/>
      <c r="N295" s="224"/>
      <c r="O295" s="224"/>
      <c r="P295" s="224"/>
      <c r="Q295" s="225"/>
      <c r="R295" s="225"/>
      <c r="S295" s="225"/>
      <c r="T295" s="225"/>
      <c r="U295" s="225"/>
      <c r="V295" s="225"/>
      <c r="W295" s="225"/>
      <c r="X295" s="225"/>
      <c r="Y295" s="225"/>
    </row>
    <row r="296" ht="14.25" customHeight="1">
      <c r="A296" s="225"/>
      <c r="B296" s="225"/>
      <c r="C296" s="225"/>
      <c r="D296" s="236"/>
      <c r="E296" s="225"/>
      <c r="F296" s="225"/>
      <c r="G296" s="238"/>
      <c r="H296" s="238"/>
      <c r="I296" s="238"/>
      <c r="J296" s="238"/>
      <c r="K296" s="224"/>
      <c r="L296" s="224"/>
      <c r="M296" s="224"/>
      <c r="N296" s="224"/>
      <c r="O296" s="224"/>
      <c r="P296" s="224"/>
      <c r="Q296" s="225"/>
      <c r="R296" s="225"/>
      <c r="S296" s="225"/>
      <c r="T296" s="225"/>
      <c r="U296" s="225"/>
      <c r="V296" s="225"/>
      <c r="W296" s="225"/>
      <c r="X296" s="225"/>
      <c r="Y296" s="225"/>
    </row>
    <row r="297" ht="14.25" customHeight="1">
      <c r="A297" s="225"/>
      <c r="B297" s="225"/>
      <c r="C297" s="225"/>
      <c r="D297" s="236"/>
      <c r="E297" s="225"/>
      <c r="F297" s="225"/>
      <c r="G297" s="238"/>
      <c r="H297" s="238"/>
      <c r="I297" s="238"/>
      <c r="J297" s="238"/>
      <c r="K297" s="224"/>
      <c r="L297" s="224"/>
      <c r="M297" s="224"/>
      <c r="N297" s="224"/>
      <c r="O297" s="224"/>
      <c r="P297" s="224"/>
      <c r="Q297" s="225"/>
      <c r="R297" s="225"/>
      <c r="S297" s="225"/>
      <c r="T297" s="225"/>
      <c r="U297" s="225"/>
      <c r="V297" s="225"/>
      <c r="W297" s="225"/>
      <c r="X297" s="225"/>
      <c r="Y297" s="225"/>
    </row>
    <row r="298" ht="14.25" customHeight="1">
      <c r="A298" s="225"/>
      <c r="B298" s="225"/>
      <c r="C298" s="225"/>
      <c r="D298" s="236"/>
      <c r="E298" s="225"/>
      <c r="F298" s="225"/>
      <c r="G298" s="238"/>
      <c r="H298" s="238"/>
      <c r="I298" s="238"/>
      <c r="J298" s="238"/>
      <c r="K298" s="224"/>
      <c r="L298" s="224"/>
      <c r="M298" s="224"/>
      <c r="N298" s="224"/>
      <c r="O298" s="224"/>
      <c r="P298" s="224"/>
      <c r="Q298" s="225"/>
      <c r="R298" s="225"/>
      <c r="S298" s="225"/>
      <c r="T298" s="225"/>
      <c r="U298" s="225"/>
      <c r="V298" s="225"/>
      <c r="W298" s="225"/>
      <c r="X298" s="225"/>
      <c r="Y298" s="225"/>
    </row>
    <row r="299" ht="14.25" customHeight="1">
      <c r="A299" s="225"/>
      <c r="B299" s="225"/>
      <c r="C299" s="225"/>
      <c r="D299" s="236"/>
      <c r="E299" s="225"/>
      <c r="F299" s="225"/>
      <c r="G299" s="238"/>
      <c r="H299" s="238"/>
      <c r="I299" s="238"/>
      <c r="J299" s="238"/>
      <c r="K299" s="224"/>
      <c r="L299" s="224"/>
      <c r="M299" s="224"/>
      <c r="N299" s="224"/>
      <c r="O299" s="224"/>
      <c r="P299" s="224"/>
      <c r="Q299" s="225"/>
      <c r="R299" s="225"/>
      <c r="S299" s="225"/>
      <c r="T299" s="225"/>
      <c r="U299" s="225"/>
      <c r="V299" s="225"/>
      <c r="W299" s="225"/>
      <c r="X299" s="225"/>
      <c r="Y299" s="225"/>
    </row>
    <row r="300" ht="14.25" customHeight="1">
      <c r="A300" s="225"/>
      <c r="B300" s="225"/>
      <c r="C300" s="225"/>
      <c r="D300" s="236"/>
      <c r="E300" s="225"/>
      <c r="F300" s="225"/>
      <c r="G300" s="238"/>
      <c r="H300" s="238"/>
      <c r="I300" s="238"/>
      <c r="J300" s="238"/>
      <c r="K300" s="224"/>
      <c r="L300" s="224"/>
      <c r="M300" s="224"/>
      <c r="N300" s="224"/>
      <c r="O300" s="224"/>
      <c r="P300" s="224"/>
      <c r="Q300" s="225"/>
      <c r="R300" s="225"/>
      <c r="S300" s="225"/>
      <c r="T300" s="225"/>
      <c r="U300" s="225"/>
      <c r="V300" s="225"/>
      <c r="W300" s="225"/>
      <c r="X300" s="225"/>
      <c r="Y300" s="225"/>
    </row>
    <row r="301" ht="14.25" customHeight="1">
      <c r="A301" s="225"/>
      <c r="B301" s="225"/>
      <c r="C301" s="225"/>
      <c r="D301" s="236"/>
      <c r="E301" s="225"/>
      <c r="F301" s="225"/>
      <c r="G301" s="238"/>
      <c r="H301" s="238"/>
      <c r="I301" s="238"/>
      <c r="J301" s="238"/>
      <c r="K301" s="224"/>
      <c r="L301" s="224"/>
      <c r="M301" s="224"/>
      <c r="N301" s="224"/>
      <c r="O301" s="224"/>
      <c r="P301" s="224"/>
      <c r="Q301" s="225"/>
      <c r="R301" s="225"/>
      <c r="S301" s="225"/>
      <c r="T301" s="225"/>
      <c r="U301" s="225"/>
      <c r="V301" s="225"/>
      <c r="W301" s="225"/>
      <c r="X301" s="225"/>
      <c r="Y301" s="225"/>
    </row>
    <row r="302" ht="14.25" customHeight="1">
      <c r="A302" s="225"/>
      <c r="B302" s="225"/>
      <c r="C302" s="225"/>
      <c r="D302" s="236"/>
      <c r="E302" s="225"/>
      <c r="F302" s="225"/>
      <c r="G302" s="238"/>
      <c r="H302" s="238"/>
      <c r="I302" s="238"/>
      <c r="J302" s="238"/>
      <c r="K302" s="224"/>
      <c r="L302" s="224"/>
      <c r="M302" s="224"/>
      <c r="N302" s="224"/>
      <c r="O302" s="224"/>
      <c r="P302" s="224"/>
      <c r="Q302" s="225"/>
      <c r="R302" s="225"/>
      <c r="S302" s="225"/>
      <c r="T302" s="225"/>
      <c r="U302" s="225"/>
      <c r="V302" s="225"/>
      <c r="W302" s="225"/>
      <c r="X302" s="225"/>
      <c r="Y302" s="225"/>
    </row>
    <row r="303" ht="14.25" customHeight="1">
      <c r="A303" s="225"/>
      <c r="B303" s="225"/>
      <c r="C303" s="225"/>
      <c r="D303" s="236"/>
      <c r="E303" s="225"/>
      <c r="F303" s="225"/>
      <c r="G303" s="238"/>
      <c r="H303" s="238"/>
      <c r="I303" s="238"/>
      <c r="J303" s="238"/>
      <c r="K303" s="224"/>
      <c r="L303" s="224"/>
      <c r="M303" s="224"/>
      <c r="N303" s="224"/>
      <c r="O303" s="224"/>
      <c r="P303" s="224"/>
      <c r="Q303" s="225"/>
      <c r="R303" s="225"/>
      <c r="S303" s="225"/>
      <c r="T303" s="225"/>
      <c r="U303" s="225"/>
      <c r="V303" s="225"/>
      <c r="W303" s="225"/>
      <c r="X303" s="225"/>
      <c r="Y303" s="225"/>
    </row>
    <row r="304" ht="14.25" customHeight="1">
      <c r="A304" s="225"/>
      <c r="B304" s="225"/>
      <c r="C304" s="225"/>
      <c r="D304" s="236"/>
      <c r="E304" s="225"/>
      <c r="F304" s="225"/>
      <c r="G304" s="238"/>
      <c r="H304" s="238"/>
      <c r="I304" s="238"/>
      <c r="J304" s="238"/>
      <c r="K304" s="224"/>
      <c r="L304" s="224"/>
      <c r="M304" s="224"/>
      <c r="N304" s="224"/>
      <c r="O304" s="224"/>
      <c r="P304" s="224"/>
      <c r="Q304" s="225"/>
      <c r="R304" s="225"/>
      <c r="S304" s="225"/>
      <c r="T304" s="225"/>
      <c r="U304" s="225"/>
      <c r="V304" s="225"/>
      <c r="W304" s="225"/>
      <c r="X304" s="225"/>
      <c r="Y304" s="225"/>
    </row>
    <row r="305" ht="14.25" customHeight="1">
      <c r="A305" s="225"/>
      <c r="B305" s="225"/>
      <c r="C305" s="225"/>
      <c r="D305" s="236"/>
      <c r="E305" s="225"/>
      <c r="F305" s="225"/>
      <c r="G305" s="238"/>
      <c r="H305" s="238"/>
      <c r="I305" s="238"/>
      <c r="J305" s="238"/>
      <c r="K305" s="224"/>
      <c r="L305" s="224"/>
      <c r="M305" s="224"/>
      <c r="N305" s="224"/>
      <c r="O305" s="224"/>
      <c r="P305" s="224"/>
      <c r="Q305" s="225"/>
      <c r="R305" s="225"/>
      <c r="S305" s="225"/>
      <c r="T305" s="225"/>
      <c r="U305" s="225"/>
      <c r="V305" s="225"/>
      <c r="W305" s="225"/>
      <c r="X305" s="225"/>
      <c r="Y305" s="225"/>
    </row>
    <row r="306" ht="14.25" customHeight="1">
      <c r="A306" s="225"/>
      <c r="B306" s="225"/>
      <c r="C306" s="225"/>
      <c r="D306" s="236"/>
      <c r="E306" s="225"/>
      <c r="F306" s="225"/>
      <c r="G306" s="238"/>
      <c r="H306" s="238"/>
      <c r="I306" s="238"/>
      <c r="J306" s="238"/>
      <c r="K306" s="224"/>
      <c r="L306" s="224"/>
      <c r="M306" s="224"/>
      <c r="N306" s="224"/>
      <c r="O306" s="224"/>
      <c r="P306" s="224"/>
      <c r="Q306" s="225"/>
      <c r="R306" s="225"/>
      <c r="S306" s="225"/>
      <c r="T306" s="225"/>
      <c r="U306" s="225"/>
      <c r="V306" s="225"/>
      <c r="W306" s="225"/>
      <c r="X306" s="225"/>
      <c r="Y306" s="225"/>
    </row>
    <row r="307" ht="14.25" customHeight="1">
      <c r="A307" s="225"/>
      <c r="B307" s="225"/>
      <c r="C307" s="225"/>
      <c r="D307" s="236"/>
      <c r="E307" s="225"/>
      <c r="F307" s="225"/>
      <c r="G307" s="238"/>
      <c r="H307" s="238"/>
      <c r="I307" s="238"/>
      <c r="J307" s="238"/>
      <c r="K307" s="224"/>
      <c r="L307" s="224"/>
      <c r="M307" s="224"/>
      <c r="N307" s="224"/>
      <c r="O307" s="224"/>
      <c r="P307" s="224"/>
      <c r="Q307" s="225"/>
      <c r="R307" s="225"/>
      <c r="S307" s="225"/>
      <c r="T307" s="225"/>
      <c r="U307" s="225"/>
      <c r="V307" s="225"/>
      <c r="W307" s="225"/>
      <c r="X307" s="225"/>
      <c r="Y307" s="225"/>
    </row>
    <row r="308" ht="14.25" customHeight="1">
      <c r="A308" s="225"/>
      <c r="B308" s="225"/>
      <c r="C308" s="225"/>
      <c r="D308" s="236"/>
      <c r="E308" s="225"/>
      <c r="F308" s="225"/>
      <c r="G308" s="238"/>
      <c r="H308" s="238"/>
      <c r="I308" s="238"/>
      <c r="J308" s="238"/>
      <c r="K308" s="224"/>
      <c r="L308" s="224"/>
      <c r="M308" s="224"/>
      <c r="N308" s="224"/>
      <c r="O308" s="224"/>
      <c r="P308" s="224"/>
      <c r="Q308" s="225"/>
      <c r="R308" s="225"/>
      <c r="S308" s="225"/>
      <c r="T308" s="225"/>
      <c r="U308" s="225"/>
      <c r="V308" s="225"/>
      <c r="W308" s="225"/>
      <c r="X308" s="225"/>
      <c r="Y308" s="225"/>
    </row>
    <row r="309" ht="14.25" customHeight="1">
      <c r="A309" s="225"/>
      <c r="B309" s="225"/>
      <c r="C309" s="225"/>
      <c r="D309" s="236"/>
      <c r="E309" s="225"/>
      <c r="F309" s="225"/>
      <c r="G309" s="238"/>
      <c r="H309" s="238"/>
      <c r="I309" s="238"/>
      <c r="J309" s="238"/>
      <c r="K309" s="224"/>
      <c r="L309" s="224"/>
      <c r="M309" s="224"/>
      <c r="N309" s="224"/>
      <c r="O309" s="224"/>
      <c r="P309" s="224"/>
      <c r="Q309" s="225"/>
      <c r="R309" s="225"/>
      <c r="S309" s="225"/>
      <c r="T309" s="225"/>
      <c r="U309" s="225"/>
      <c r="V309" s="225"/>
      <c r="W309" s="225"/>
      <c r="X309" s="225"/>
      <c r="Y309" s="225"/>
    </row>
    <row r="310" ht="14.25" customHeight="1">
      <c r="A310" s="225"/>
      <c r="B310" s="225"/>
      <c r="C310" s="225"/>
      <c r="D310" s="236"/>
      <c r="E310" s="225"/>
      <c r="F310" s="225"/>
      <c r="G310" s="238"/>
      <c r="H310" s="238"/>
      <c r="I310" s="238"/>
      <c r="J310" s="238"/>
      <c r="K310" s="224"/>
      <c r="L310" s="224"/>
      <c r="M310" s="224"/>
      <c r="N310" s="224"/>
      <c r="O310" s="224"/>
      <c r="P310" s="224"/>
      <c r="Q310" s="225"/>
      <c r="R310" s="225"/>
      <c r="S310" s="225"/>
      <c r="T310" s="225"/>
      <c r="U310" s="225"/>
      <c r="V310" s="225"/>
      <c r="W310" s="225"/>
      <c r="X310" s="225"/>
      <c r="Y310" s="225"/>
    </row>
    <row r="311" ht="14.25" customHeight="1">
      <c r="A311" s="225"/>
      <c r="B311" s="225"/>
      <c r="C311" s="225"/>
      <c r="D311" s="236"/>
      <c r="E311" s="225"/>
      <c r="F311" s="225"/>
      <c r="G311" s="238"/>
      <c r="H311" s="238"/>
      <c r="I311" s="238"/>
      <c r="J311" s="238"/>
      <c r="K311" s="224"/>
      <c r="L311" s="224"/>
      <c r="M311" s="224"/>
      <c r="N311" s="224"/>
      <c r="O311" s="224"/>
      <c r="P311" s="224"/>
      <c r="Q311" s="225"/>
      <c r="R311" s="225"/>
      <c r="S311" s="225"/>
      <c r="T311" s="225"/>
      <c r="U311" s="225"/>
      <c r="V311" s="225"/>
      <c r="W311" s="225"/>
      <c r="X311" s="225"/>
      <c r="Y311" s="225"/>
    </row>
    <row r="312" ht="14.25" customHeight="1">
      <c r="A312" s="225"/>
      <c r="B312" s="225"/>
      <c r="C312" s="225"/>
      <c r="D312" s="236"/>
      <c r="E312" s="225"/>
      <c r="F312" s="225"/>
      <c r="G312" s="238"/>
      <c r="H312" s="238"/>
      <c r="I312" s="238"/>
      <c r="J312" s="238"/>
      <c r="K312" s="224"/>
      <c r="L312" s="224"/>
      <c r="M312" s="224"/>
      <c r="N312" s="224"/>
      <c r="O312" s="224"/>
      <c r="P312" s="224"/>
      <c r="Q312" s="225"/>
      <c r="R312" s="225"/>
      <c r="S312" s="225"/>
      <c r="T312" s="225"/>
      <c r="U312" s="225"/>
      <c r="V312" s="225"/>
      <c r="W312" s="225"/>
      <c r="X312" s="225"/>
      <c r="Y312" s="225"/>
    </row>
    <row r="313" ht="14.25" customHeight="1">
      <c r="A313" s="225"/>
      <c r="B313" s="225"/>
      <c r="C313" s="225"/>
      <c r="D313" s="236"/>
      <c r="E313" s="225"/>
      <c r="F313" s="225"/>
      <c r="G313" s="238"/>
      <c r="H313" s="238"/>
      <c r="I313" s="238"/>
      <c r="J313" s="238"/>
      <c r="K313" s="224"/>
      <c r="L313" s="224"/>
      <c r="M313" s="224"/>
      <c r="N313" s="224"/>
      <c r="O313" s="224"/>
      <c r="P313" s="224"/>
      <c r="Q313" s="225"/>
      <c r="R313" s="225"/>
      <c r="S313" s="225"/>
      <c r="T313" s="225"/>
      <c r="U313" s="225"/>
      <c r="V313" s="225"/>
      <c r="W313" s="225"/>
      <c r="X313" s="225"/>
      <c r="Y313" s="225"/>
    </row>
    <row r="314" ht="14.25" customHeight="1">
      <c r="A314" s="225"/>
      <c r="B314" s="225"/>
      <c r="C314" s="225"/>
      <c r="D314" s="236"/>
      <c r="E314" s="225"/>
      <c r="F314" s="225"/>
      <c r="G314" s="238"/>
      <c r="H314" s="238"/>
      <c r="I314" s="238"/>
      <c r="J314" s="238"/>
      <c r="K314" s="224"/>
      <c r="L314" s="224"/>
      <c r="M314" s="224"/>
      <c r="N314" s="224"/>
      <c r="O314" s="224"/>
      <c r="P314" s="224"/>
      <c r="Q314" s="225"/>
      <c r="R314" s="225"/>
      <c r="S314" s="225"/>
      <c r="T314" s="225"/>
      <c r="U314" s="225"/>
      <c r="V314" s="225"/>
      <c r="W314" s="225"/>
      <c r="X314" s="225"/>
      <c r="Y314" s="225"/>
    </row>
    <row r="315" ht="14.25" customHeight="1">
      <c r="A315" s="225"/>
      <c r="B315" s="225"/>
      <c r="C315" s="225"/>
      <c r="D315" s="236"/>
      <c r="E315" s="225"/>
      <c r="F315" s="225"/>
      <c r="G315" s="238"/>
      <c r="H315" s="238"/>
      <c r="I315" s="238"/>
      <c r="J315" s="238"/>
      <c r="K315" s="224"/>
      <c r="L315" s="224"/>
      <c r="M315" s="224"/>
      <c r="N315" s="224"/>
      <c r="O315" s="224"/>
      <c r="P315" s="224"/>
      <c r="Q315" s="225"/>
      <c r="R315" s="225"/>
      <c r="S315" s="225"/>
      <c r="T315" s="225"/>
      <c r="U315" s="225"/>
      <c r="V315" s="225"/>
      <c r="W315" s="225"/>
      <c r="X315" s="225"/>
      <c r="Y315" s="225"/>
    </row>
    <row r="316" ht="14.25" customHeight="1">
      <c r="A316" s="225"/>
      <c r="B316" s="225"/>
      <c r="C316" s="225"/>
      <c r="D316" s="236"/>
      <c r="E316" s="225"/>
      <c r="F316" s="225"/>
      <c r="G316" s="238"/>
      <c r="H316" s="238"/>
      <c r="I316" s="238"/>
      <c r="J316" s="238"/>
      <c r="K316" s="224"/>
      <c r="L316" s="224"/>
      <c r="M316" s="224"/>
      <c r="N316" s="224"/>
      <c r="O316" s="224"/>
      <c r="P316" s="224"/>
      <c r="Q316" s="225"/>
      <c r="R316" s="225"/>
      <c r="S316" s="225"/>
      <c r="T316" s="225"/>
      <c r="U316" s="225"/>
      <c r="V316" s="225"/>
      <c r="W316" s="225"/>
      <c r="X316" s="225"/>
      <c r="Y316" s="225"/>
    </row>
    <row r="317" ht="14.25" customHeight="1">
      <c r="A317" s="225"/>
      <c r="B317" s="225"/>
      <c r="C317" s="225"/>
      <c r="D317" s="236"/>
      <c r="E317" s="225"/>
      <c r="F317" s="225"/>
      <c r="G317" s="238"/>
      <c r="H317" s="238"/>
      <c r="I317" s="238"/>
      <c r="J317" s="238"/>
      <c r="K317" s="224"/>
      <c r="L317" s="224"/>
      <c r="M317" s="224"/>
      <c r="N317" s="224"/>
      <c r="O317" s="224"/>
      <c r="P317" s="224"/>
      <c r="Q317" s="225"/>
      <c r="R317" s="225"/>
      <c r="S317" s="225"/>
      <c r="T317" s="225"/>
      <c r="U317" s="225"/>
      <c r="V317" s="225"/>
      <c r="W317" s="225"/>
      <c r="X317" s="225"/>
      <c r="Y317" s="225"/>
    </row>
    <row r="318" ht="14.25" customHeight="1">
      <c r="A318" s="225"/>
      <c r="B318" s="225"/>
      <c r="C318" s="225"/>
      <c r="D318" s="236"/>
      <c r="E318" s="225"/>
      <c r="F318" s="225"/>
      <c r="G318" s="238"/>
      <c r="H318" s="238"/>
      <c r="I318" s="238"/>
      <c r="J318" s="238"/>
      <c r="K318" s="224"/>
      <c r="L318" s="224"/>
      <c r="M318" s="224"/>
      <c r="N318" s="224"/>
      <c r="O318" s="224"/>
      <c r="P318" s="224"/>
      <c r="Q318" s="225"/>
      <c r="R318" s="225"/>
      <c r="S318" s="225"/>
      <c r="T318" s="225"/>
      <c r="U318" s="225"/>
      <c r="V318" s="225"/>
      <c r="W318" s="225"/>
      <c r="X318" s="225"/>
      <c r="Y318" s="225"/>
    </row>
    <row r="319" ht="14.25" customHeight="1">
      <c r="A319" s="225"/>
      <c r="B319" s="225"/>
      <c r="C319" s="225"/>
      <c r="D319" s="236"/>
      <c r="E319" s="225"/>
      <c r="F319" s="225"/>
      <c r="G319" s="238"/>
      <c r="H319" s="238"/>
      <c r="I319" s="238"/>
      <c r="J319" s="238"/>
      <c r="K319" s="224"/>
      <c r="L319" s="224"/>
      <c r="M319" s="224"/>
      <c r="N319" s="224"/>
      <c r="O319" s="224"/>
      <c r="P319" s="224"/>
      <c r="Q319" s="225"/>
      <c r="R319" s="225"/>
      <c r="S319" s="225"/>
      <c r="T319" s="225"/>
      <c r="U319" s="225"/>
      <c r="V319" s="225"/>
      <c r="W319" s="225"/>
      <c r="X319" s="225"/>
      <c r="Y319" s="225"/>
    </row>
    <row r="320" ht="14.25" customHeight="1">
      <c r="A320" s="225"/>
      <c r="B320" s="225"/>
      <c r="C320" s="225"/>
      <c r="D320" s="236"/>
      <c r="E320" s="225"/>
      <c r="F320" s="225"/>
      <c r="G320" s="238"/>
      <c r="H320" s="238"/>
      <c r="I320" s="238"/>
      <c r="J320" s="238"/>
      <c r="K320" s="224"/>
      <c r="L320" s="224"/>
      <c r="M320" s="224"/>
      <c r="N320" s="224"/>
      <c r="O320" s="224"/>
      <c r="P320" s="224"/>
      <c r="Q320" s="225"/>
      <c r="R320" s="225"/>
      <c r="S320" s="225"/>
      <c r="T320" s="225"/>
      <c r="U320" s="225"/>
      <c r="V320" s="225"/>
      <c r="W320" s="225"/>
      <c r="X320" s="225"/>
      <c r="Y320" s="225"/>
    </row>
    <row r="321" ht="14.25" customHeight="1">
      <c r="A321" s="225"/>
      <c r="B321" s="225"/>
      <c r="C321" s="225"/>
      <c r="D321" s="236"/>
      <c r="E321" s="225"/>
      <c r="F321" s="225"/>
      <c r="G321" s="238"/>
      <c r="H321" s="238"/>
      <c r="I321" s="238"/>
      <c r="J321" s="238"/>
      <c r="K321" s="224"/>
      <c r="L321" s="224"/>
      <c r="M321" s="224"/>
      <c r="N321" s="224"/>
      <c r="O321" s="224"/>
      <c r="P321" s="224"/>
      <c r="Q321" s="225"/>
      <c r="R321" s="225"/>
      <c r="S321" s="225"/>
      <c r="T321" s="225"/>
      <c r="U321" s="225"/>
      <c r="V321" s="225"/>
      <c r="W321" s="225"/>
      <c r="X321" s="225"/>
      <c r="Y321" s="225"/>
    </row>
    <row r="322" ht="14.25" customHeight="1">
      <c r="A322" s="225"/>
      <c r="B322" s="225"/>
      <c r="C322" s="225"/>
      <c r="D322" s="236"/>
      <c r="E322" s="225"/>
      <c r="F322" s="225"/>
      <c r="G322" s="238"/>
      <c r="H322" s="238"/>
      <c r="I322" s="238"/>
      <c r="J322" s="238"/>
      <c r="K322" s="224"/>
      <c r="L322" s="224"/>
      <c r="M322" s="224"/>
      <c r="N322" s="224"/>
      <c r="O322" s="224"/>
      <c r="P322" s="224"/>
      <c r="Q322" s="225"/>
      <c r="R322" s="225"/>
      <c r="S322" s="225"/>
      <c r="T322" s="225"/>
      <c r="U322" s="225"/>
      <c r="V322" s="225"/>
      <c r="W322" s="225"/>
      <c r="X322" s="225"/>
      <c r="Y322" s="225"/>
    </row>
    <row r="323" ht="14.25" customHeight="1">
      <c r="A323" s="225"/>
      <c r="B323" s="225"/>
      <c r="C323" s="225"/>
      <c r="D323" s="236"/>
      <c r="E323" s="225"/>
      <c r="F323" s="225"/>
      <c r="G323" s="238"/>
      <c r="H323" s="238"/>
      <c r="I323" s="238"/>
      <c r="J323" s="238"/>
      <c r="K323" s="224"/>
      <c r="L323" s="224"/>
      <c r="M323" s="224"/>
      <c r="N323" s="224"/>
      <c r="O323" s="224"/>
      <c r="P323" s="224"/>
      <c r="Q323" s="225"/>
      <c r="R323" s="225"/>
      <c r="S323" s="225"/>
      <c r="T323" s="225"/>
      <c r="U323" s="225"/>
      <c r="V323" s="225"/>
      <c r="W323" s="225"/>
      <c r="X323" s="225"/>
      <c r="Y323" s="225"/>
    </row>
    <row r="324" ht="14.25" customHeight="1">
      <c r="A324" s="225"/>
      <c r="B324" s="225"/>
      <c r="C324" s="225"/>
      <c r="D324" s="236"/>
      <c r="E324" s="225"/>
      <c r="F324" s="225"/>
      <c r="G324" s="238"/>
      <c r="H324" s="238"/>
      <c r="I324" s="238"/>
      <c r="J324" s="238"/>
      <c r="K324" s="224"/>
      <c r="L324" s="224"/>
      <c r="M324" s="224"/>
      <c r="N324" s="224"/>
      <c r="O324" s="224"/>
      <c r="P324" s="224"/>
      <c r="Q324" s="225"/>
      <c r="R324" s="225"/>
      <c r="S324" s="225"/>
      <c r="T324" s="225"/>
      <c r="U324" s="225"/>
      <c r="V324" s="225"/>
      <c r="W324" s="225"/>
      <c r="X324" s="225"/>
      <c r="Y324" s="225"/>
    </row>
    <row r="325" ht="14.25" customHeight="1">
      <c r="A325" s="225"/>
      <c r="B325" s="225"/>
      <c r="C325" s="225"/>
      <c r="D325" s="236"/>
      <c r="E325" s="225"/>
      <c r="F325" s="225"/>
      <c r="G325" s="238"/>
      <c r="H325" s="238"/>
      <c r="I325" s="238"/>
      <c r="J325" s="238"/>
      <c r="K325" s="224"/>
      <c r="L325" s="224"/>
      <c r="M325" s="224"/>
      <c r="N325" s="224"/>
      <c r="O325" s="224"/>
      <c r="P325" s="224"/>
      <c r="Q325" s="225"/>
      <c r="R325" s="225"/>
      <c r="S325" s="225"/>
      <c r="T325" s="225"/>
      <c r="U325" s="225"/>
      <c r="V325" s="225"/>
      <c r="W325" s="225"/>
      <c r="X325" s="225"/>
      <c r="Y325" s="225"/>
    </row>
    <row r="326" ht="14.25" customHeight="1">
      <c r="A326" s="225"/>
      <c r="B326" s="225"/>
      <c r="C326" s="225"/>
      <c r="D326" s="236"/>
      <c r="E326" s="225"/>
      <c r="F326" s="225"/>
      <c r="G326" s="238"/>
      <c r="H326" s="238"/>
      <c r="I326" s="238"/>
      <c r="J326" s="238"/>
      <c r="K326" s="224"/>
      <c r="L326" s="224"/>
      <c r="M326" s="224"/>
      <c r="N326" s="224"/>
      <c r="O326" s="224"/>
      <c r="P326" s="224"/>
      <c r="Q326" s="225"/>
      <c r="R326" s="225"/>
      <c r="S326" s="225"/>
      <c r="T326" s="225"/>
      <c r="U326" s="225"/>
      <c r="V326" s="225"/>
      <c r="W326" s="225"/>
      <c r="X326" s="225"/>
      <c r="Y326" s="225"/>
    </row>
    <row r="327" ht="14.25" customHeight="1">
      <c r="A327" s="225"/>
      <c r="B327" s="225"/>
      <c r="C327" s="225"/>
      <c r="D327" s="236"/>
      <c r="E327" s="225"/>
      <c r="F327" s="225"/>
      <c r="G327" s="238"/>
      <c r="H327" s="238"/>
      <c r="I327" s="238"/>
      <c r="J327" s="238"/>
      <c r="K327" s="224"/>
      <c r="L327" s="224"/>
      <c r="M327" s="224"/>
      <c r="N327" s="224"/>
      <c r="O327" s="224"/>
      <c r="P327" s="224"/>
      <c r="Q327" s="225"/>
      <c r="R327" s="225"/>
      <c r="S327" s="225"/>
      <c r="T327" s="225"/>
      <c r="U327" s="225"/>
      <c r="V327" s="225"/>
      <c r="W327" s="225"/>
      <c r="X327" s="225"/>
      <c r="Y327" s="225"/>
    </row>
    <row r="328" ht="14.25" customHeight="1">
      <c r="A328" s="225"/>
      <c r="B328" s="225"/>
      <c r="C328" s="225"/>
      <c r="D328" s="236"/>
      <c r="E328" s="225"/>
      <c r="F328" s="225"/>
      <c r="G328" s="238"/>
      <c r="H328" s="238"/>
      <c r="I328" s="238"/>
      <c r="J328" s="238"/>
      <c r="K328" s="224"/>
      <c r="L328" s="224"/>
      <c r="M328" s="224"/>
      <c r="N328" s="224"/>
      <c r="O328" s="224"/>
      <c r="P328" s="224"/>
      <c r="Q328" s="225"/>
      <c r="R328" s="225"/>
      <c r="S328" s="225"/>
      <c r="T328" s="225"/>
      <c r="U328" s="225"/>
      <c r="V328" s="225"/>
      <c r="W328" s="225"/>
      <c r="X328" s="225"/>
      <c r="Y328" s="225"/>
    </row>
    <row r="329" ht="14.25" customHeight="1">
      <c r="A329" s="225"/>
      <c r="B329" s="225"/>
      <c r="C329" s="225"/>
      <c r="D329" s="236"/>
      <c r="E329" s="225"/>
      <c r="F329" s="225"/>
      <c r="G329" s="238"/>
      <c r="H329" s="238"/>
      <c r="I329" s="238"/>
      <c r="J329" s="238"/>
      <c r="K329" s="224"/>
      <c r="L329" s="224"/>
      <c r="M329" s="224"/>
      <c r="N329" s="224"/>
      <c r="O329" s="224"/>
      <c r="P329" s="224"/>
      <c r="Q329" s="225"/>
      <c r="R329" s="225"/>
      <c r="S329" s="225"/>
      <c r="T329" s="225"/>
      <c r="U329" s="225"/>
      <c r="V329" s="225"/>
      <c r="W329" s="225"/>
      <c r="X329" s="225"/>
      <c r="Y329" s="225"/>
    </row>
    <row r="330" ht="14.25" customHeight="1">
      <c r="A330" s="225"/>
      <c r="B330" s="225"/>
      <c r="C330" s="225"/>
      <c r="D330" s="236"/>
      <c r="E330" s="225"/>
      <c r="F330" s="225"/>
      <c r="G330" s="238"/>
      <c r="H330" s="238"/>
      <c r="I330" s="238"/>
      <c r="J330" s="238"/>
      <c r="K330" s="224"/>
      <c r="L330" s="224"/>
      <c r="M330" s="224"/>
      <c r="N330" s="224"/>
      <c r="O330" s="224"/>
      <c r="P330" s="224"/>
      <c r="Q330" s="225"/>
      <c r="R330" s="225"/>
      <c r="S330" s="225"/>
      <c r="T330" s="225"/>
      <c r="U330" s="225"/>
      <c r="V330" s="225"/>
      <c r="W330" s="225"/>
      <c r="X330" s="225"/>
      <c r="Y330" s="225"/>
    </row>
    <row r="331" ht="14.25" customHeight="1">
      <c r="A331" s="225"/>
      <c r="B331" s="225"/>
      <c r="C331" s="225"/>
      <c r="D331" s="236"/>
      <c r="E331" s="225"/>
      <c r="F331" s="225"/>
      <c r="G331" s="238"/>
      <c r="H331" s="238"/>
      <c r="I331" s="238"/>
      <c r="J331" s="238"/>
      <c r="K331" s="224"/>
      <c r="L331" s="224"/>
      <c r="M331" s="224"/>
      <c r="N331" s="224"/>
      <c r="O331" s="224"/>
      <c r="P331" s="224"/>
      <c r="Q331" s="225"/>
      <c r="R331" s="225"/>
      <c r="S331" s="225"/>
      <c r="T331" s="225"/>
      <c r="U331" s="225"/>
      <c r="V331" s="225"/>
      <c r="W331" s="225"/>
      <c r="X331" s="225"/>
      <c r="Y331" s="225"/>
    </row>
    <row r="332" ht="14.25" customHeight="1">
      <c r="A332" s="225"/>
      <c r="B332" s="225"/>
      <c r="C332" s="225"/>
      <c r="D332" s="236"/>
      <c r="E332" s="225"/>
      <c r="F332" s="225"/>
      <c r="G332" s="238"/>
      <c r="H332" s="238"/>
      <c r="I332" s="238"/>
      <c r="J332" s="238"/>
      <c r="K332" s="224"/>
      <c r="L332" s="224"/>
      <c r="M332" s="224"/>
      <c r="N332" s="224"/>
      <c r="O332" s="224"/>
      <c r="P332" s="224"/>
      <c r="Q332" s="225"/>
      <c r="R332" s="225"/>
      <c r="S332" s="225"/>
      <c r="T332" s="225"/>
      <c r="U332" s="225"/>
      <c r="V332" s="225"/>
      <c r="W332" s="225"/>
      <c r="X332" s="225"/>
      <c r="Y332" s="225"/>
    </row>
    <row r="333" ht="14.25" customHeight="1">
      <c r="A333" s="225"/>
      <c r="B333" s="225"/>
      <c r="C333" s="225"/>
      <c r="D333" s="236"/>
      <c r="E333" s="225"/>
      <c r="F333" s="225"/>
      <c r="G333" s="238"/>
      <c r="H333" s="238"/>
      <c r="I333" s="238"/>
      <c r="J333" s="238"/>
      <c r="K333" s="224"/>
      <c r="L333" s="224"/>
      <c r="M333" s="224"/>
      <c r="N333" s="224"/>
      <c r="O333" s="224"/>
      <c r="P333" s="224"/>
      <c r="Q333" s="225"/>
      <c r="R333" s="225"/>
      <c r="S333" s="225"/>
      <c r="T333" s="225"/>
      <c r="U333" s="225"/>
      <c r="V333" s="225"/>
      <c r="W333" s="225"/>
      <c r="X333" s="225"/>
      <c r="Y333" s="225"/>
    </row>
    <row r="334" ht="14.25" customHeight="1">
      <c r="A334" s="225"/>
      <c r="B334" s="225"/>
      <c r="C334" s="225"/>
      <c r="D334" s="236"/>
      <c r="E334" s="225"/>
      <c r="F334" s="225"/>
      <c r="G334" s="238"/>
      <c r="H334" s="238"/>
      <c r="I334" s="238"/>
      <c r="J334" s="238"/>
      <c r="K334" s="224"/>
      <c r="L334" s="224"/>
      <c r="M334" s="224"/>
      <c r="N334" s="224"/>
      <c r="O334" s="224"/>
      <c r="P334" s="224"/>
      <c r="Q334" s="225"/>
      <c r="R334" s="225"/>
      <c r="S334" s="225"/>
      <c r="T334" s="225"/>
      <c r="U334" s="225"/>
      <c r="V334" s="225"/>
      <c r="W334" s="225"/>
      <c r="X334" s="225"/>
      <c r="Y334" s="225"/>
    </row>
    <row r="335" ht="14.25" customHeight="1">
      <c r="A335" s="225"/>
      <c r="B335" s="225"/>
      <c r="C335" s="225"/>
      <c r="D335" s="236"/>
      <c r="E335" s="225"/>
      <c r="F335" s="225"/>
      <c r="G335" s="238"/>
      <c r="H335" s="238"/>
      <c r="I335" s="238"/>
      <c r="J335" s="238"/>
      <c r="K335" s="224"/>
      <c r="L335" s="224"/>
      <c r="M335" s="224"/>
      <c r="N335" s="224"/>
      <c r="O335" s="224"/>
      <c r="P335" s="224"/>
      <c r="Q335" s="225"/>
      <c r="R335" s="225"/>
      <c r="S335" s="225"/>
      <c r="T335" s="225"/>
      <c r="U335" s="225"/>
      <c r="V335" s="225"/>
      <c r="W335" s="225"/>
      <c r="X335" s="225"/>
      <c r="Y335" s="225"/>
    </row>
    <row r="336" ht="14.25" customHeight="1">
      <c r="A336" s="225"/>
      <c r="B336" s="225"/>
      <c r="C336" s="225"/>
      <c r="D336" s="236"/>
      <c r="E336" s="225"/>
      <c r="F336" s="225"/>
      <c r="G336" s="238"/>
      <c r="H336" s="238"/>
      <c r="I336" s="238"/>
      <c r="J336" s="238"/>
      <c r="K336" s="224"/>
      <c r="L336" s="224"/>
      <c r="M336" s="224"/>
      <c r="N336" s="224"/>
      <c r="O336" s="224"/>
      <c r="P336" s="224"/>
      <c r="Q336" s="225"/>
      <c r="R336" s="225"/>
      <c r="S336" s="225"/>
      <c r="T336" s="225"/>
      <c r="U336" s="225"/>
      <c r="V336" s="225"/>
      <c r="W336" s="225"/>
      <c r="X336" s="225"/>
      <c r="Y336" s="225"/>
    </row>
    <row r="337" ht="14.25" customHeight="1">
      <c r="A337" s="225"/>
      <c r="B337" s="225"/>
      <c r="C337" s="225"/>
      <c r="D337" s="236"/>
      <c r="E337" s="225"/>
      <c r="F337" s="225"/>
      <c r="G337" s="238"/>
      <c r="H337" s="238"/>
      <c r="I337" s="238"/>
      <c r="J337" s="238"/>
      <c r="K337" s="224"/>
      <c r="L337" s="224"/>
      <c r="M337" s="224"/>
      <c r="N337" s="224"/>
      <c r="O337" s="224"/>
      <c r="P337" s="224"/>
      <c r="Q337" s="225"/>
      <c r="R337" s="225"/>
      <c r="S337" s="225"/>
      <c r="T337" s="225"/>
      <c r="U337" s="225"/>
      <c r="V337" s="225"/>
      <c r="W337" s="225"/>
      <c r="X337" s="225"/>
      <c r="Y337" s="225"/>
    </row>
    <row r="338" ht="14.25" customHeight="1">
      <c r="A338" s="225"/>
      <c r="B338" s="225"/>
      <c r="C338" s="225"/>
      <c r="D338" s="236"/>
      <c r="E338" s="225"/>
      <c r="F338" s="225"/>
      <c r="G338" s="238"/>
      <c r="H338" s="238"/>
      <c r="I338" s="238"/>
      <c r="J338" s="238"/>
      <c r="K338" s="224"/>
      <c r="L338" s="224"/>
      <c r="M338" s="224"/>
      <c r="N338" s="224"/>
      <c r="O338" s="224"/>
      <c r="P338" s="224"/>
      <c r="Q338" s="225"/>
      <c r="R338" s="225"/>
      <c r="S338" s="225"/>
      <c r="T338" s="225"/>
      <c r="U338" s="225"/>
      <c r="V338" s="225"/>
      <c r="W338" s="225"/>
      <c r="X338" s="225"/>
      <c r="Y338" s="225"/>
    </row>
    <row r="339" ht="14.25" customHeight="1">
      <c r="A339" s="225"/>
      <c r="B339" s="225"/>
      <c r="C339" s="225"/>
      <c r="D339" s="236"/>
      <c r="E339" s="225"/>
      <c r="F339" s="225"/>
      <c r="G339" s="238"/>
      <c r="H339" s="238"/>
      <c r="I339" s="238"/>
      <c r="J339" s="238"/>
      <c r="K339" s="224"/>
      <c r="L339" s="224"/>
      <c r="M339" s="224"/>
      <c r="N339" s="224"/>
      <c r="O339" s="224"/>
      <c r="P339" s="224"/>
      <c r="Q339" s="225"/>
      <c r="R339" s="225"/>
      <c r="S339" s="225"/>
      <c r="T339" s="225"/>
      <c r="U339" s="225"/>
      <c r="V339" s="225"/>
      <c r="W339" s="225"/>
      <c r="X339" s="225"/>
      <c r="Y339" s="225"/>
    </row>
    <row r="340" ht="14.25" customHeight="1">
      <c r="A340" s="225"/>
      <c r="B340" s="225"/>
      <c r="C340" s="225"/>
      <c r="D340" s="236"/>
      <c r="E340" s="225"/>
      <c r="F340" s="225"/>
      <c r="G340" s="238"/>
      <c r="H340" s="238"/>
      <c r="I340" s="238"/>
      <c r="J340" s="238"/>
      <c r="K340" s="224"/>
      <c r="L340" s="224"/>
      <c r="M340" s="224"/>
      <c r="N340" s="224"/>
      <c r="O340" s="224"/>
      <c r="P340" s="224"/>
      <c r="Q340" s="225"/>
      <c r="R340" s="225"/>
      <c r="S340" s="225"/>
      <c r="T340" s="225"/>
      <c r="U340" s="225"/>
      <c r="V340" s="225"/>
      <c r="W340" s="225"/>
      <c r="X340" s="225"/>
      <c r="Y340" s="225"/>
    </row>
    <row r="341" ht="14.25" customHeight="1">
      <c r="A341" s="225"/>
      <c r="B341" s="225"/>
      <c r="C341" s="225"/>
      <c r="D341" s="236"/>
      <c r="E341" s="225"/>
      <c r="F341" s="225"/>
      <c r="G341" s="238"/>
      <c r="H341" s="238"/>
      <c r="I341" s="238"/>
      <c r="J341" s="238"/>
      <c r="K341" s="224"/>
      <c r="L341" s="224"/>
      <c r="M341" s="224"/>
      <c r="N341" s="224"/>
      <c r="O341" s="224"/>
      <c r="P341" s="224"/>
      <c r="Q341" s="225"/>
      <c r="R341" s="225"/>
      <c r="S341" s="225"/>
      <c r="T341" s="225"/>
      <c r="U341" s="225"/>
      <c r="V341" s="225"/>
      <c r="W341" s="225"/>
      <c r="X341" s="225"/>
      <c r="Y341" s="225"/>
    </row>
    <row r="342" ht="14.25" customHeight="1">
      <c r="A342" s="225"/>
      <c r="B342" s="225"/>
      <c r="C342" s="225"/>
      <c r="D342" s="236"/>
      <c r="E342" s="225"/>
      <c r="F342" s="225"/>
      <c r="G342" s="238"/>
      <c r="H342" s="238"/>
      <c r="I342" s="238"/>
      <c r="J342" s="238"/>
      <c r="K342" s="224"/>
      <c r="L342" s="224"/>
      <c r="M342" s="224"/>
      <c r="N342" s="224"/>
      <c r="O342" s="224"/>
      <c r="P342" s="224"/>
      <c r="Q342" s="225"/>
      <c r="R342" s="225"/>
      <c r="S342" s="225"/>
      <c r="T342" s="225"/>
      <c r="U342" s="225"/>
      <c r="V342" s="225"/>
      <c r="W342" s="225"/>
      <c r="X342" s="225"/>
      <c r="Y342" s="225"/>
    </row>
    <row r="343" ht="14.25" customHeight="1">
      <c r="A343" s="225"/>
      <c r="B343" s="225"/>
      <c r="C343" s="225"/>
      <c r="D343" s="236"/>
      <c r="E343" s="225"/>
      <c r="F343" s="225"/>
      <c r="G343" s="238"/>
      <c r="H343" s="238"/>
      <c r="I343" s="238"/>
      <c r="J343" s="238"/>
      <c r="K343" s="224"/>
      <c r="L343" s="224"/>
      <c r="M343" s="224"/>
      <c r="N343" s="224"/>
      <c r="O343" s="224"/>
      <c r="P343" s="224"/>
      <c r="Q343" s="225"/>
      <c r="R343" s="225"/>
      <c r="S343" s="225"/>
      <c r="T343" s="225"/>
      <c r="U343" s="225"/>
      <c r="V343" s="225"/>
      <c r="W343" s="225"/>
      <c r="X343" s="225"/>
      <c r="Y343" s="225"/>
    </row>
    <row r="344" ht="14.25" customHeight="1">
      <c r="A344" s="225"/>
      <c r="B344" s="225"/>
      <c r="C344" s="225"/>
      <c r="D344" s="236"/>
      <c r="E344" s="225"/>
      <c r="F344" s="225"/>
      <c r="G344" s="238"/>
      <c r="H344" s="238"/>
      <c r="I344" s="238"/>
      <c r="J344" s="238"/>
      <c r="K344" s="224"/>
      <c r="L344" s="224"/>
      <c r="M344" s="224"/>
      <c r="N344" s="224"/>
      <c r="O344" s="224"/>
      <c r="P344" s="224"/>
      <c r="Q344" s="225"/>
      <c r="R344" s="225"/>
      <c r="S344" s="225"/>
      <c r="T344" s="225"/>
      <c r="U344" s="225"/>
      <c r="V344" s="225"/>
      <c r="W344" s="225"/>
      <c r="X344" s="225"/>
      <c r="Y344" s="225"/>
    </row>
    <row r="345" ht="14.25" customHeight="1">
      <c r="A345" s="225"/>
      <c r="B345" s="225"/>
      <c r="C345" s="225"/>
      <c r="D345" s="236"/>
      <c r="E345" s="225"/>
      <c r="F345" s="225"/>
      <c r="G345" s="238"/>
      <c r="H345" s="238"/>
      <c r="I345" s="238"/>
      <c r="J345" s="238"/>
      <c r="K345" s="224"/>
      <c r="L345" s="224"/>
      <c r="M345" s="224"/>
      <c r="N345" s="224"/>
      <c r="O345" s="224"/>
      <c r="P345" s="224"/>
      <c r="Q345" s="225"/>
      <c r="R345" s="225"/>
      <c r="S345" s="225"/>
      <c r="T345" s="225"/>
      <c r="U345" s="225"/>
      <c r="V345" s="225"/>
      <c r="W345" s="225"/>
      <c r="X345" s="225"/>
      <c r="Y345" s="225"/>
    </row>
    <row r="346" ht="14.25" customHeight="1">
      <c r="A346" s="225"/>
      <c r="B346" s="225"/>
      <c r="C346" s="225"/>
      <c r="D346" s="236"/>
      <c r="E346" s="225"/>
      <c r="F346" s="225"/>
      <c r="G346" s="238"/>
      <c r="H346" s="238"/>
      <c r="I346" s="238"/>
      <c r="J346" s="238"/>
      <c r="K346" s="224"/>
      <c r="L346" s="224"/>
      <c r="M346" s="224"/>
      <c r="N346" s="224"/>
      <c r="O346" s="224"/>
      <c r="P346" s="224"/>
      <c r="Q346" s="225"/>
      <c r="R346" s="225"/>
      <c r="S346" s="225"/>
      <c r="T346" s="225"/>
      <c r="U346" s="225"/>
      <c r="V346" s="225"/>
      <c r="W346" s="225"/>
      <c r="X346" s="225"/>
      <c r="Y346" s="225"/>
    </row>
    <row r="347" ht="14.25" customHeight="1">
      <c r="A347" s="225"/>
      <c r="B347" s="225"/>
      <c r="C347" s="225"/>
      <c r="D347" s="236"/>
      <c r="E347" s="225"/>
      <c r="F347" s="225"/>
      <c r="G347" s="238"/>
      <c r="H347" s="238"/>
      <c r="I347" s="238"/>
      <c r="J347" s="238"/>
      <c r="K347" s="224"/>
      <c r="L347" s="224"/>
      <c r="M347" s="224"/>
      <c r="N347" s="224"/>
      <c r="O347" s="224"/>
      <c r="P347" s="224"/>
      <c r="Q347" s="225"/>
      <c r="R347" s="225"/>
      <c r="S347" s="225"/>
      <c r="T347" s="225"/>
      <c r="U347" s="225"/>
      <c r="V347" s="225"/>
      <c r="W347" s="225"/>
      <c r="X347" s="225"/>
      <c r="Y347" s="225"/>
    </row>
    <row r="348" ht="14.25" customHeight="1">
      <c r="A348" s="225"/>
      <c r="B348" s="225"/>
      <c r="C348" s="225"/>
      <c r="D348" s="236"/>
      <c r="E348" s="225"/>
      <c r="F348" s="225"/>
      <c r="G348" s="238"/>
      <c r="H348" s="238"/>
      <c r="I348" s="238"/>
      <c r="J348" s="238"/>
      <c r="K348" s="224"/>
      <c r="L348" s="224"/>
      <c r="M348" s="224"/>
      <c r="N348" s="224"/>
      <c r="O348" s="224"/>
      <c r="P348" s="224"/>
      <c r="Q348" s="225"/>
      <c r="R348" s="225"/>
      <c r="S348" s="225"/>
      <c r="T348" s="225"/>
      <c r="U348" s="225"/>
      <c r="V348" s="225"/>
      <c r="W348" s="225"/>
      <c r="X348" s="225"/>
      <c r="Y348" s="225"/>
    </row>
    <row r="349" ht="14.25" customHeight="1">
      <c r="A349" s="225"/>
      <c r="B349" s="225"/>
      <c r="C349" s="225"/>
      <c r="D349" s="236"/>
      <c r="E349" s="225"/>
      <c r="F349" s="225"/>
      <c r="G349" s="238"/>
      <c r="H349" s="238"/>
      <c r="I349" s="238"/>
      <c r="J349" s="238"/>
      <c r="K349" s="224"/>
      <c r="L349" s="224"/>
      <c r="M349" s="224"/>
      <c r="N349" s="224"/>
      <c r="O349" s="224"/>
      <c r="P349" s="224"/>
      <c r="Q349" s="225"/>
      <c r="R349" s="225"/>
      <c r="S349" s="225"/>
      <c r="T349" s="225"/>
      <c r="U349" s="225"/>
      <c r="V349" s="225"/>
      <c r="W349" s="225"/>
      <c r="X349" s="225"/>
      <c r="Y349" s="225"/>
    </row>
    <row r="350" ht="14.25" customHeight="1">
      <c r="A350" s="225"/>
      <c r="B350" s="225"/>
      <c r="C350" s="225"/>
      <c r="D350" s="236"/>
      <c r="E350" s="225"/>
      <c r="F350" s="225"/>
      <c r="G350" s="238"/>
      <c r="H350" s="238"/>
      <c r="I350" s="238"/>
      <c r="J350" s="238"/>
      <c r="K350" s="224"/>
      <c r="L350" s="224"/>
      <c r="M350" s="224"/>
      <c r="N350" s="224"/>
      <c r="O350" s="224"/>
      <c r="P350" s="224"/>
      <c r="Q350" s="225"/>
      <c r="R350" s="225"/>
      <c r="S350" s="225"/>
      <c r="T350" s="225"/>
      <c r="U350" s="225"/>
      <c r="V350" s="225"/>
      <c r="W350" s="225"/>
      <c r="X350" s="225"/>
      <c r="Y350" s="225"/>
    </row>
    <row r="351" ht="14.25" customHeight="1">
      <c r="A351" s="225"/>
      <c r="B351" s="225"/>
      <c r="C351" s="225"/>
      <c r="D351" s="236"/>
      <c r="E351" s="225"/>
      <c r="F351" s="225"/>
      <c r="G351" s="238"/>
      <c r="H351" s="238"/>
      <c r="I351" s="238"/>
      <c r="J351" s="238"/>
      <c r="K351" s="224"/>
      <c r="L351" s="224"/>
      <c r="M351" s="224"/>
      <c r="N351" s="224"/>
      <c r="O351" s="224"/>
      <c r="P351" s="224"/>
      <c r="Q351" s="225"/>
      <c r="R351" s="225"/>
      <c r="S351" s="225"/>
      <c r="T351" s="225"/>
      <c r="U351" s="225"/>
      <c r="V351" s="225"/>
      <c r="W351" s="225"/>
      <c r="X351" s="225"/>
      <c r="Y351" s="225"/>
    </row>
    <row r="352" ht="14.25" customHeight="1">
      <c r="A352" s="225"/>
      <c r="B352" s="225"/>
      <c r="C352" s="225"/>
      <c r="D352" s="236"/>
      <c r="E352" s="225"/>
      <c r="F352" s="225"/>
      <c r="G352" s="238"/>
      <c r="H352" s="238"/>
      <c r="I352" s="238"/>
      <c r="J352" s="238"/>
      <c r="K352" s="224"/>
      <c r="L352" s="224"/>
      <c r="M352" s="224"/>
      <c r="N352" s="224"/>
      <c r="O352" s="224"/>
      <c r="P352" s="224"/>
      <c r="Q352" s="225"/>
      <c r="R352" s="225"/>
      <c r="S352" s="225"/>
      <c r="T352" s="225"/>
      <c r="U352" s="225"/>
      <c r="V352" s="225"/>
      <c r="W352" s="225"/>
      <c r="X352" s="225"/>
      <c r="Y352" s="225"/>
    </row>
    <row r="353" ht="14.25" customHeight="1">
      <c r="A353" s="225"/>
      <c r="B353" s="225"/>
      <c r="C353" s="225"/>
      <c r="D353" s="236"/>
      <c r="E353" s="225"/>
      <c r="F353" s="225"/>
      <c r="G353" s="238"/>
      <c r="H353" s="238"/>
      <c r="I353" s="238"/>
      <c r="J353" s="238"/>
      <c r="K353" s="224"/>
      <c r="L353" s="224"/>
      <c r="M353" s="224"/>
      <c r="N353" s="224"/>
      <c r="O353" s="224"/>
      <c r="P353" s="224"/>
      <c r="Q353" s="225"/>
      <c r="R353" s="225"/>
      <c r="S353" s="225"/>
      <c r="T353" s="225"/>
      <c r="U353" s="225"/>
      <c r="V353" s="225"/>
      <c r="W353" s="225"/>
      <c r="X353" s="225"/>
      <c r="Y353" s="225"/>
    </row>
    <row r="354" ht="14.25" customHeight="1">
      <c r="A354" s="225"/>
      <c r="B354" s="225"/>
      <c r="C354" s="225"/>
      <c r="D354" s="236"/>
      <c r="E354" s="225"/>
      <c r="F354" s="225"/>
      <c r="G354" s="238"/>
      <c r="H354" s="238"/>
      <c r="I354" s="238"/>
      <c r="J354" s="238"/>
      <c r="K354" s="224"/>
      <c r="L354" s="224"/>
      <c r="M354" s="224"/>
      <c r="N354" s="224"/>
      <c r="O354" s="224"/>
      <c r="P354" s="224"/>
      <c r="Q354" s="225"/>
      <c r="R354" s="225"/>
      <c r="S354" s="225"/>
      <c r="T354" s="225"/>
      <c r="U354" s="225"/>
      <c r="V354" s="225"/>
      <c r="W354" s="225"/>
      <c r="X354" s="225"/>
      <c r="Y354" s="225"/>
    </row>
    <row r="355" ht="14.25" customHeight="1">
      <c r="A355" s="225"/>
      <c r="B355" s="225"/>
      <c r="C355" s="225"/>
      <c r="D355" s="236"/>
      <c r="E355" s="225"/>
      <c r="F355" s="225"/>
      <c r="G355" s="238"/>
      <c r="H355" s="238"/>
      <c r="I355" s="238"/>
      <c r="J355" s="238"/>
      <c r="K355" s="224"/>
      <c r="L355" s="224"/>
      <c r="M355" s="224"/>
      <c r="N355" s="224"/>
      <c r="O355" s="224"/>
      <c r="P355" s="224"/>
      <c r="Q355" s="225"/>
      <c r="R355" s="225"/>
      <c r="S355" s="225"/>
      <c r="T355" s="225"/>
      <c r="U355" s="225"/>
      <c r="V355" s="225"/>
      <c r="W355" s="225"/>
      <c r="X355" s="225"/>
      <c r="Y355" s="225"/>
    </row>
    <row r="356" ht="14.25" customHeight="1">
      <c r="A356" s="225"/>
      <c r="B356" s="225"/>
      <c r="C356" s="225"/>
      <c r="D356" s="236"/>
      <c r="E356" s="225"/>
      <c r="F356" s="225"/>
      <c r="G356" s="238"/>
      <c r="H356" s="238"/>
      <c r="I356" s="238"/>
      <c r="J356" s="238"/>
      <c r="K356" s="224"/>
      <c r="L356" s="224"/>
      <c r="M356" s="224"/>
      <c r="N356" s="224"/>
      <c r="O356" s="224"/>
      <c r="P356" s="224"/>
      <c r="Q356" s="225"/>
      <c r="R356" s="225"/>
      <c r="S356" s="225"/>
      <c r="T356" s="225"/>
      <c r="U356" s="225"/>
      <c r="V356" s="225"/>
      <c r="W356" s="225"/>
      <c r="X356" s="225"/>
      <c r="Y356" s="225"/>
    </row>
    <row r="357" ht="14.25" customHeight="1">
      <c r="A357" s="225"/>
      <c r="B357" s="225"/>
      <c r="C357" s="225"/>
      <c r="D357" s="236"/>
      <c r="E357" s="225"/>
      <c r="F357" s="225"/>
      <c r="G357" s="238"/>
      <c r="H357" s="238"/>
      <c r="I357" s="238"/>
      <c r="J357" s="238"/>
      <c r="K357" s="224"/>
      <c r="L357" s="224"/>
      <c r="M357" s="224"/>
      <c r="N357" s="224"/>
      <c r="O357" s="224"/>
      <c r="P357" s="224"/>
      <c r="Q357" s="225"/>
      <c r="R357" s="225"/>
      <c r="S357" s="225"/>
      <c r="T357" s="225"/>
      <c r="U357" s="225"/>
      <c r="V357" s="225"/>
      <c r="W357" s="225"/>
      <c r="X357" s="225"/>
      <c r="Y357" s="225"/>
    </row>
    <row r="358" ht="14.25" customHeight="1">
      <c r="A358" s="225"/>
      <c r="B358" s="225"/>
      <c r="C358" s="225"/>
      <c r="D358" s="236"/>
      <c r="E358" s="225"/>
      <c r="F358" s="225"/>
      <c r="G358" s="238"/>
      <c r="H358" s="238"/>
      <c r="I358" s="238"/>
      <c r="J358" s="238"/>
      <c r="K358" s="224"/>
      <c r="L358" s="224"/>
      <c r="M358" s="224"/>
      <c r="N358" s="224"/>
      <c r="O358" s="224"/>
      <c r="P358" s="224"/>
      <c r="Q358" s="225"/>
      <c r="R358" s="225"/>
      <c r="S358" s="225"/>
      <c r="T358" s="225"/>
      <c r="U358" s="225"/>
      <c r="V358" s="225"/>
      <c r="W358" s="225"/>
      <c r="X358" s="225"/>
      <c r="Y358" s="225"/>
    </row>
    <row r="359" ht="14.25" customHeight="1">
      <c r="A359" s="225"/>
      <c r="B359" s="225"/>
      <c r="C359" s="225"/>
      <c r="D359" s="236"/>
      <c r="E359" s="225"/>
      <c r="F359" s="225"/>
      <c r="G359" s="238"/>
      <c r="H359" s="238"/>
      <c r="I359" s="238"/>
      <c r="J359" s="238"/>
      <c r="K359" s="224"/>
      <c r="L359" s="224"/>
      <c r="M359" s="224"/>
      <c r="N359" s="224"/>
      <c r="O359" s="224"/>
      <c r="P359" s="224"/>
      <c r="Q359" s="225"/>
      <c r="R359" s="225"/>
      <c r="S359" s="225"/>
      <c r="T359" s="225"/>
      <c r="U359" s="225"/>
      <c r="V359" s="225"/>
      <c r="W359" s="225"/>
      <c r="X359" s="225"/>
      <c r="Y359" s="225"/>
    </row>
    <row r="360" ht="14.25" customHeight="1">
      <c r="A360" s="225"/>
      <c r="B360" s="225"/>
      <c r="C360" s="225"/>
      <c r="D360" s="236"/>
      <c r="E360" s="225"/>
      <c r="F360" s="225"/>
      <c r="G360" s="238"/>
      <c r="H360" s="238"/>
      <c r="I360" s="238"/>
      <c r="J360" s="238"/>
      <c r="K360" s="224"/>
      <c r="L360" s="224"/>
      <c r="M360" s="224"/>
      <c r="N360" s="224"/>
      <c r="O360" s="224"/>
      <c r="P360" s="224"/>
      <c r="Q360" s="225"/>
      <c r="R360" s="225"/>
      <c r="S360" s="225"/>
      <c r="T360" s="225"/>
      <c r="U360" s="225"/>
      <c r="V360" s="225"/>
      <c r="W360" s="225"/>
      <c r="X360" s="225"/>
      <c r="Y360" s="225"/>
    </row>
    <row r="361" ht="14.25" customHeight="1">
      <c r="A361" s="225"/>
      <c r="B361" s="225"/>
      <c r="C361" s="225"/>
      <c r="D361" s="236"/>
      <c r="E361" s="225"/>
      <c r="F361" s="225"/>
      <c r="G361" s="238"/>
      <c r="H361" s="238"/>
      <c r="I361" s="238"/>
      <c r="J361" s="238"/>
      <c r="K361" s="224"/>
      <c r="L361" s="224"/>
      <c r="M361" s="224"/>
      <c r="N361" s="224"/>
      <c r="O361" s="224"/>
      <c r="P361" s="224"/>
      <c r="Q361" s="225"/>
      <c r="R361" s="225"/>
      <c r="S361" s="225"/>
      <c r="T361" s="225"/>
      <c r="U361" s="225"/>
      <c r="V361" s="225"/>
      <c r="W361" s="225"/>
      <c r="X361" s="225"/>
      <c r="Y361" s="225"/>
    </row>
    <row r="362" ht="14.25" customHeight="1">
      <c r="A362" s="225"/>
      <c r="B362" s="225"/>
      <c r="C362" s="225"/>
      <c r="D362" s="236"/>
      <c r="E362" s="225"/>
      <c r="F362" s="225"/>
      <c r="G362" s="238"/>
      <c r="H362" s="238"/>
      <c r="I362" s="238"/>
      <c r="J362" s="238"/>
      <c r="K362" s="224"/>
      <c r="L362" s="224"/>
      <c r="M362" s="224"/>
      <c r="N362" s="224"/>
      <c r="O362" s="224"/>
      <c r="P362" s="224"/>
      <c r="Q362" s="225"/>
      <c r="R362" s="225"/>
      <c r="S362" s="225"/>
      <c r="T362" s="225"/>
      <c r="U362" s="225"/>
      <c r="V362" s="225"/>
      <c r="W362" s="225"/>
      <c r="X362" s="225"/>
      <c r="Y362" s="225"/>
    </row>
    <row r="363" ht="14.25" customHeight="1">
      <c r="A363" s="225"/>
      <c r="B363" s="225"/>
      <c r="C363" s="225"/>
      <c r="D363" s="236"/>
      <c r="E363" s="225"/>
      <c r="F363" s="225"/>
      <c r="G363" s="238"/>
      <c r="H363" s="238"/>
      <c r="I363" s="238"/>
      <c r="J363" s="238"/>
      <c r="K363" s="224"/>
      <c r="L363" s="224"/>
      <c r="M363" s="224"/>
      <c r="N363" s="224"/>
      <c r="O363" s="224"/>
      <c r="P363" s="224"/>
      <c r="Q363" s="225"/>
      <c r="R363" s="225"/>
      <c r="S363" s="225"/>
      <c r="T363" s="225"/>
      <c r="U363" s="225"/>
      <c r="V363" s="225"/>
      <c r="W363" s="225"/>
      <c r="X363" s="225"/>
      <c r="Y363" s="225"/>
    </row>
    <row r="364" ht="14.25" customHeight="1">
      <c r="A364" s="225"/>
      <c r="B364" s="225"/>
      <c r="C364" s="225"/>
      <c r="D364" s="236"/>
      <c r="E364" s="225"/>
      <c r="F364" s="225"/>
      <c r="G364" s="238"/>
      <c r="H364" s="238"/>
      <c r="I364" s="238"/>
      <c r="J364" s="238"/>
      <c r="K364" s="224"/>
      <c r="L364" s="224"/>
      <c r="M364" s="224"/>
      <c r="N364" s="224"/>
      <c r="O364" s="224"/>
      <c r="P364" s="224"/>
      <c r="Q364" s="225"/>
      <c r="R364" s="225"/>
      <c r="S364" s="225"/>
      <c r="T364" s="225"/>
      <c r="U364" s="225"/>
      <c r="V364" s="225"/>
      <c r="W364" s="225"/>
      <c r="X364" s="225"/>
      <c r="Y364" s="225"/>
    </row>
    <row r="365" ht="14.25" customHeight="1">
      <c r="A365" s="225"/>
      <c r="B365" s="225"/>
      <c r="C365" s="225"/>
      <c r="D365" s="236"/>
      <c r="E365" s="225"/>
      <c r="F365" s="225"/>
      <c r="G365" s="238"/>
      <c r="H365" s="238"/>
      <c r="I365" s="238"/>
      <c r="J365" s="238"/>
      <c r="K365" s="224"/>
      <c r="L365" s="224"/>
      <c r="M365" s="224"/>
      <c r="N365" s="224"/>
      <c r="O365" s="224"/>
      <c r="P365" s="224"/>
      <c r="Q365" s="225"/>
      <c r="R365" s="225"/>
      <c r="S365" s="225"/>
      <c r="T365" s="225"/>
      <c r="U365" s="225"/>
      <c r="V365" s="225"/>
      <c r="W365" s="225"/>
      <c r="X365" s="225"/>
      <c r="Y365" s="225"/>
    </row>
    <row r="366" ht="14.25" customHeight="1">
      <c r="A366" s="225"/>
      <c r="B366" s="225"/>
      <c r="C366" s="225"/>
      <c r="D366" s="236"/>
      <c r="E366" s="225"/>
      <c r="F366" s="225"/>
      <c r="G366" s="238"/>
      <c r="H366" s="238"/>
      <c r="I366" s="238"/>
      <c r="J366" s="238"/>
      <c r="K366" s="224"/>
      <c r="L366" s="224"/>
      <c r="M366" s="224"/>
      <c r="N366" s="224"/>
      <c r="O366" s="224"/>
      <c r="P366" s="224"/>
      <c r="Q366" s="225"/>
      <c r="R366" s="225"/>
      <c r="S366" s="225"/>
      <c r="T366" s="225"/>
      <c r="U366" s="225"/>
      <c r="V366" s="225"/>
      <c r="W366" s="225"/>
      <c r="X366" s="225"/>
      <c r="Y366" s="225"/>
    </row>
    <row r="367" ht="14.25" customHeight="1">
      <c r="A367" s="225"/>
      <c r="B367" s="225"/>
      <c r="C367" s="225"/>
      <c r="D367" s="236"/>
      <c r="E367" s="225"/>
      <c r="F367" s="225"/>
      <c r="G367" s="238"/>
      <c r="H367" s="238"/>
      <c r="I367" s="238"/>
      <c r="J367" s="238"/>
      <c r="K367" s="224"/>
      <c r="L367" s="224"/>
      <c r="M367" s="224"/>
      <c r="N367" s="224"/>
      <c r="O367" s="224"/>
      <c r="P367" s="224"/>
      <c r="Q367" s="225"/>
      <c r="R367" s="225"/>
      <c r="S367" s="225"/>
      <c r="T367" s="225"/>
      <c r="U367" s="225"/>
      <c r="V367" s="225"/>
      <c r="W367" s="225"/>
      <c r="X367" s="225"/>
      <c r="Y367" s="225"/>
    </row>
    <row r="368" ht="14.25" customHeight="1">
      <c r="A368" s="225"/>
      <c r="B368" s="225"/>
      <c r="C368" s="225"/>
      <c r="D368" s="236"/>
      <c r="E368" s="225"/>
      <c r="F368" s="225"/>
      <c r="G368" s="238"/>
      <c r="H368" s="238"/>
      <c r="I368" s="238"/>
      <c r="J368" s="238"/>
      <c r="K368" s="224"/>
      <c r="L368" s="224"/>
      <c r="M368" s="224"/>
      <c r="N368" s="224"/>
      <c r="O368" s="224"/>
      <c r="P368" s="224"/>
      <c r="Q368" s="225"/>
      <c r="R368" s="225"/>
      <c r="S368" s="225"/>
      <c r="T368" s="225"/>
      <c r="U368" s="225"/>
      <c r="V368" s="225"/>
      <c r="W368" s="225"/>
      <c r="X368" s="225"/>
      <c r="Y368" s="225"/>
    </row>
    <row r="369" ht="14.25" customHeight="1">
      <c r="A369" s="225"/>
      <c r="B369" s="225"/>
      <c r="C369" s="225"/>
      <c r="D369" s="236"/>
      <c r="E369" s="225"/>
      <c r="F369" s="225"/>
      <c r="G369" s="238"/>
      <c r="H369" s="238"/>
      <c r="I369" s="238"/>
      <c r="J369" s="238"/>
      <c r="K369" s="224"/>
      <c r="L369" s="224"/>
      <c r="M369" s="224"/>
      <c r="N369" s="224"/>
      <c r="O369" s="224"/>
      <c r="P369" s="224"/>
      <c r="Q369" s="225"/>
      <c r="R369" s="225"/>
      <c r="S369" s="225"/>
      <c r="T369" s="225"/>
      <c r="U369" s="225"/>
      <c r="V369" s="225"/>
      <c r="W369" s="225"/>
      <c r="X369" s="225"/>
      <c r="Y369" s="225"/>
    </row>
    <row r="370" ht="14.25" customHeight="1">
      <c r="A370" s="225"/>
      <c r="B370" s="225"/>
      <c r="C370" s="225"/>
      <c r="D370" s="236"/>
      <c r="E370" s="225"/>
      <c r="F370" s="225"/>
      <c r="G370" s="238"/>
      <c r="H370" s="238"/>
      <c r="I370" s="238"/>
      <c r="J370" s="238"/>
      <c r="K370" s="224"/>
      <c r="L370" s="224"/>
      <c r="M370" s="224"/>
      <c r="N370" s="224"/>
      <c r="O370" s="224"/>
      <c r="P370" s="224"/>
      <c r="Q370" s="225"/>
      <c r="R370" s="225"/>
      <c r="S370" s="225"/>
      <c r="T370" s="225"/>
      <c r="U370" s="225"/>
      <c r="V370" s="225"/>
      <c r="W370" s="225"/>
      <c r="X370" s="225"/>
      <c r="Y370" s="225"/>
    </row>
    <row r="371" ht="14.25" customHeight="1">
      <c r="A371" s="225"/>
      <c r="B371" s="225"/>
      <c r="C371" s="225"/>
      <c r="D371" s="236"/>
      <c r="E371" s="225"/>
      <c r="F371" s="225"/>
      <c r="G371" s="238"/>
      <c r="H371" s="238"/>
      <c r="I371" s="238"/>
      <c r="J371" s="238"/>
      <c r="K371" s="224"/>
      <c r="L371" s="224"/>
      <c r="M371" s="224"/>
      <c r="N371" s="224"/>
      <c r="O371" s="224"/>
      <c r="P371" s="224"/>
      <c r="Q371" s="225"/>
      <c r="R371" s="225"/>
      <c r="S371" s="225"/>
      <c r="T371" s="225"/>
      <c r="U371" s="225"/>
      <c r="V371" s="225"/>
      <c r="W371" s="225"/>
      <c r="X371" s="225"/>
      <c r="Y371" s="225"/>
    </row>
    <row r="372" ht="14.25" customHeight="1">
      <c r="A372" s="225"/>
      <c r="B372" s="225"/>
      <c r="C372" s="225"/>
      <c r="D372" s="236"/>
      <c r="E372" s="225"/>
      <c r="F372" s="225"/>
      <c r="G372" s="238"/>
      <c r="H372" s="238"/>
      <c r="I372" s="238"/>
      <c r="J372" s="238"/>
      <c r="K372" s="224"/>
      <c r="L372" s="224"/>
      <c r="M372" s="224"/>
      <c r="N372" s="224"/>
      <c r="O372" s="224"/>
      <c r="P372" s="224"/>
      <c r="Q372" s="225"/>
      <c r="R372" s="225"/>
      <c r="S372" s="225"/>
      <c r="T372" s="225"/>
      <c r="U372" s="225"/>
      <c r="V372" s="225"/>
      <c r="W372" s="225"/>
      <c r="X372" s="225"/>
      <c r="Y372" s="225"/>
    </row>
    <row r="373" ht="14.25" customHeight="1">
      <c r="A373" s="225"/>
      <c r="B373" s="225"/>
      <c r="C373" s="225"/>
      <c r="D373" s="236"/>
      <c r="E373" s="225"/>
      <c r="F373" s="225"/>
      <c r="G373" s="238"/>
      <c r="H373" s="238"/>
      <c r="I373" s="238"/>
      <c r="J373" s="238"/>
      <c r="K373" s="224"/>
      <c r="L373" s="224"/>
      <c r="M373" s="224"/>
      <c r="N373" s="224"/>
      <c r="O373" s="224"/>
      <c r="P373" s="224"/>
      <c r="Q373" s="225"/>
      <c r="R373" s="225"/>
      <c r="S373" s="225"/>
      <c r="T373" s="225"/>
      <c r="U373" s="225"/>
      <c r="V373" s="225"/>
      <c r="W373" s="225"/>
      <c r="X373" s="225"/>
      <c r="Y373" s="225"/>
    </row>
    <row r="374" ht="14.25" customHeight="1">
      <c r="A374" s="225"/>
      <c r="B374" s="225"/>
      <c r="C374" s="225"/>
      <c r="D374" s="236"/>
      <c r="E374" s="225"/>
      <c r="F374" s="225"/>
      <c r="G374" s="238"/>
      <c r="H374" s="238"/>
      <c r="I374" s="238"/>
      <c r="J374" s="238"/>
      <c r="K374" s="224"/>
      <c r="L374" s="224"/>
      <c r="M374" s="224"/>
      <c r="N374" s="224"/>
      <c r="O374" s="224"/>
      <c r="P374" s="224"/>
      <c r="Q374" s="225"/>
      <c r="R374" s="225"/>
      <c r="S374" s="225"/>
      <c r="T374" s="225"/>
      <c r="U374" s="225"/>
      <c r="V374" s="225"/>
      <c r="W374" s="225"/>
      <c r="X374" s="225"/>
      <c r="Y374" s="225"/>
    </row>
    <row r="375" ht="14.25" customHeight="1">
      <c r="A375" s="225"/>
      <c r="B375" s="225"/>
      <c r="C375" s="225"/>
      <c r="D375" s="236"/>
      <c r="E375" s="225"/>
      <c r="F375" s="225"/>
      <c r="G375" s="238"/>
      <c r="H375" s="238"/>
      <c r="I375" s="238"/>
      <c r="J375" s="238"/>
      <c r="K375" s="224"/>
      <c r="L375" s="224"/>
      <c r="M375" s="224"/>
      <c r="N375" s="224"/>
      <c r="O375" s="224"/>
      <c r="P375" s="224"/>
      <c r="Q375" s="225"/>
      <c r="R375" s="225"/>
      <c r="S375" s="225"/>
      <c r="T375" s="225"/>
      <c r="U375" s="225"/>
      <c r="V375" s="225"/>
      <c r="W375" s="225"/>
      <c r="X375" s="225"/>
      <c r="Y375" s="225"/>
    </row>
    <row r="376" ht="14.25" customHeight="1">
      <c r="A376" s="225"/>
      <c r="B376" s="225"/>
      <c r="C376" s="225"/>
      <c r="D376" s="236"/>
      <c r="E376" s="225"/>
      <c r="F376" s="225"/>
      <c r="G376" s="238"/>
      <c r="H376" s="238"/>
      <c r="I376" s="238"/>
      <c r="J376" s="238"/>
      <c r="K376" s="224"/>
      <c r="L376" s="224"/>
      <c r="M376" s="224"/>
      <c r="N376" s="224"/>
      <c r="O376" s="224"/>
      <c r="P376" s="224"/>
      <c r="Q376" s="225"/>
      <c r="R376" s="225"/>
      <c r="S376" s="225"/>
      <c r="T376" s="225"/>
      <c r="U376" s="225"/>
      <c r="V376" s="225"/>
      <c r="W376" s="225"/>
      <c r="X376" s="225"/>
      <c r="Y376" s="225"/>
    </row>
    <row r="377" ht="14.25" customHeight="1">
      <c r="A377" s="225"/>
      <c r="B377" s="225"/>
      <c r="C377" s="225"/>
      <c r="D377" s="236"/>
      <c r="E377" s="225"/>
      <c r="F377" s="225"/>
      <c r="G377" s="238"/>
      <c r="H377" s="238"/>
      <c r="I377" s="238"/>
      <c r="J377" s="238"/>
      <c r="K377" s="224"/>
      <c r="L377" s="224"/>
      <c r="M377" s="224"/>
      <c r="N377" s="224"/>
      <c r="O377" s="224"/>
      <c r="P377" s="224"/>
      <c r="Q377" s="225"/>
      <c r="R377" s="225"/>
      <c r="S377" s="225"/>
      <c r="T377" s="225"/>
      <c r="U377" s="225"/>
      <c r="V377" s="225"/>
      <c r="W377" s="225"/>
      <c r="X377" s="225"/>
      <c r="Y377" s="225"/>
    </row>
    <row r="378" ht="14.25" customHeight="1">
      <c r="A378" s="225"/>
      <c r="B378" s="225"/>
      <c r="C378" s="225"/>
      <c r="D378" s="236"/>
      <c r="E378" s="225"/>
      <c r="F378" s="225"/>
      <c r="G378" s="238"/>
      <c r="H378" s="238"/>
      <c r="I378" s="238"/>
      <c r="J378" s="238"/>
      <c r="K378" s="224"/>
      <c r="L378" s="224"/>
      <c r="M378" s="224"/>
      <c r="N378" s="224"/>
      <c r="O378" s="224"/>
      <c r="P378" s="224"/>
      <c r="Q378" s="225"/>
      <c r="R378" s="225"/>
      <c r="S378" s="225"/>
      <c r="T378" s="225"/>
      <c r="U378" s="225"/>
      <c r="V378" s="225"/>
      <c r="W378" s="225"/>
      <c r="X378" s="225"/>
      <c r="Y378" s="225"/>
    </row>
    <row r="379" ht="14.25" customHeight="1">
      <c r="A379" s="225"/>
      <c r="B379" s="225"/>
      <c r="C379" s="225"/>
      <c r="D379" s="236"/>
      <c r="E379" s="225"/>
      <c r="F379" s="225"/>
      <c r="G379" s="238"/>
      <c r="H379" s="238"/>
      <c r="I379" s="238"/>
      <c r="J379" s="238"/>
      <c r="K379" s="224"/>
      <c r="L379" s="224"/>
      <c r="M379" s="224"/>
      <c r="N379" s="224"/>
      <c r="O379" s="224"/>
      <c r="P379" s="224"/>
      <c r="Q379" s="225"/>
      <c r="R379" s="225"/>
      <c r="S379" s="225"/>
      <c r="T379" s="225"/>
      <c r="U379" s="225"/>
      <c r="V379" s="225"/>
      <c r="W379" s="225"/>
      <c r="X379" s="225"/>
      <c r="Y379" s="225"/>
    </row>
    <row r="380" ht="14.25" customHeight="1">
      <c r="A380" s="225"/>
      <c r="B380" s="225"/>
      <c r="C380" s="225"/>
      <c r="D380" s="236"/>
      <c r="E380" s="225"/>
      <c r="F380" s="225"/>
      <c r="G380" s="238"/>
      <c r="H380" s="238"/>
      <c r="I380" s="238"/>
      <c r="J380" s="238"/>
      <c r="K380" s="224"/>
      <c r="L380" s="224"/>
      <c r="M380" s="224"/>
      <c r="N380" s="224"/>
      <c r="O380" s="224"/>
      <c r="P380" s="224"/>
      <c r="Q380" s="225"/>
      <c r="R380" s="225"/>
      <c r="S380" s="225"/>
      <c r="T380" s="225"/>
      <c r="U380" s="225"/>
      <c r="V380" s="225"/>
      <c r="W380" s="225"/>
      <c r="X380" s="225"/>
      <c r="Y380" s="225"/>
    </row>
    <row r="381" ht="14.25" customHeight="1">
      <c r="A381" s="225"/>
      <c r="B381" s="225"/>
      <c r="C381" s="225"/>
      <c r="D381" s="236"/>
      <c r="E381" s="225"/>
      <c r="F381" s="225"/>
      <c r="G381" s="238"/>
      <c r="H381" s="238"/>
      <c r="I381" s="238"/>
      <c r="J381" s="238"/>
      <c r="K381" s="224"/>
      <c r="L381" s="224"/>
      <c r="M381" s="224"/>
      <c r="N381" s="224"/>
      <c r="O381" s="224"/>
      <c r="P381" s="224"/>
      <c r="Q381" s="225"/>
      <c r="R381" s="225"/>
      <c r="S381" s="225"/>
      <c r="T381" s="225"/>
      <c r="U381" s="225"/>
      <c r="V381" s="225"/>
      <c r="W381" s="225"/>
      <c r="X381" s="225"/>
      <c r="Y381" s="225"/>
    </row>
    <row r="382" ht="14.25" customHeight="1">
      <c r="A382" s="225"/>
      <c r="B382" s="225"/>
      <c r="C382" s="225"/>
      <c r="D382" s="236"/>
      <c r="E382" s="225"/>
      <c r="F382" s="225"/>
      <c r="G382" s="238"/>
      <c r="H382" s="238"/>
      <c r="I382" s="238"/>
      <c r="J382" s="238"/>
      <c r="K382" s="224"/>
      <c r="L382" s="224"/>
      <c r="M382" s="224"/>
      <c r="N382" s="224"/>
      <c r="O382" s="224"/>
      <c r="P382" s="224"/>
      <c r="Q382" s="225"/>
      <c r="R382" s="225"/>
      <c r="S382" s="225"/>
      <c r="T382" s="225"/>
      <c r="U382" s="225"/>
      <c r="V382" s="225"/>
      <c r="W382" s="225"/>
      <c r="X382" s="225"/>
      <c r="Y382" s="225"/>
    </row>
    <row r="383" ht="14.25" customHeight="1">
      <c r="A383" s="225"/>
      <c r="B383" s="225"/>
      <c r="C383" s="225"/>
      <c r="D383" s="236"/>
      <c r="E383" s="225"/>
      <c r="F383" s="225"/>
      <c r="G383" s="238"/>
      <c r="H383" s="238"/>
      <c r="I383" s="238"/>
      <c r="J383" s="238"/>
      <c r="K383" s="224"/>
      <c r="L383" s="224"/>
      <c r="M383" s="224"/>
      <c r="N383" s="224"/>
      <c r="O383" s="224"/>
      <c r="P383" s="224"/>
      <c r="Q383" s="225"/>
      <c r="R383" s="225"/>
      <c r="S383" s="225"/>
      <c r="T383" s="225"/>
      <c r="U383" s="225"/>
      <c r="V383" s="225"/>
      <c r="W383" s="225"/>
      <c r="X383" s="225"/>
      <c r="Y383" s="225"/>
    </row>
    <row r="384" ht="14.25" customHeight="1">
      <c r="A384" s="225"/>
      <c r="B384" s="225"/>
      <c r="C384" s="225"/>
      <c r="D384" s="236"/>
      <c r="E384" s="225"/>
      <c r="F384" s="225"/>
      <c r="G384" s="238"/>
      <c r="H384" s="238"/>
      <c r="I384" s="238"/>
      <c r="J384" s="238"/>
      <c r="K384" s="224"/>
      <c r="L384" s="224"/>
      <c r="M384" s="224"/>
      <c r="N384" s="224"/>
      <c r="O384" s="224"/>
      <c r="P384" s="224"/>
      <c r="Q384" s="225"/>
      <c r="R384" s="225"/>
      <c r="S384" s="225"/>
      <c r="T384" s="225"/>
      <c r="U384" s="225"/>
      <c r="V384" s="225"/>
      <c r="W384" s="225"/>
      <c r="X384" s="225"/>
      <c r="Y384" s="225"/>
    </row>
    <row r="385" ht="14.25" customHeight="1">
      <c r="A385" s="225"/>
      <c r="B385" s="225"/>
      <c r="C385" s="225"/>
      <c r="D385" s="236"/>
      <c r="E385" s="225"/>
      <c r="F385" s="225"/>
      <c r="G385" s="238"/>
      <c r="H385" s="238"/>
      <c r="I385" s="238"/>
      <c r="J385" s="238"/>
      <c r="K385" s="224"/>
      <c r="L385" s="224"/>
      <c r="M385" s="224"/>
      <c r="N385" s="224"/>
      <c r="O385" s="224"/>
      <c r="P385" s="224"/>
      <c r="Q385" s="225"/>
      <c r="R385" s="225"/>
      <c r="S385" s="225"/>
      <c r="T385" s="225"/>
      <c r="U385" s="225"/>
      <c r="V385" s="225"/>
      <c r="W385" s="225"/>
      <c r="X385" s="225"/>
      <c r="Y385" s="225"/>
    </row>
    <row r="386" ht="14.25" customHeight="1">
      <c r="A386" s="225"/>
      <c r="B386" s="225"/>
      <c r="C386" s="225"/>
      <c r="D386" s="236"/>
      <c r="E386" s="225"/>
      <c r="F386" s="225"/>
      <c r="G386" s="238"/>
      <c r="H386" s="238"/>
      <c r="I386" s="238"/>
      <c r="J386" s="238"/>
      <c r="K386" s="224"/>
      <c r="L386" s="224"/>
      <c r="M386" s="224"/>
      <c r="N386" s="224"/>
      <c r="O386" s="224"/>
      <c r="P386" s="224"/>
      <c r="Q386" s="225"/>
      <c r="R386" s="225"/>
      <c r="S386" s="225"/>
      <c r="T386" s="225"/>
      <c r="U386" s="225"/>
      <c r="V386" s="225"/>
      <c r="W386" s="225"/>
      <c r="X386" s="225"/>
      <c r="Y386" s="225"/>
    </row>
    <row r="387" ht="14.25" customHeight="1">
      <c r="A387" s="225"/>
      <c r="B387" s="225"/>
      <c r="C387" s="225"/>
      <c r="D387" s="236"/>
      <c r="E387" s="225"/>
      <c r="F387" s="225"/>
      <c r="G387" s="238"/>
      <c r="H387" s="238"/>
      <c r="I387" s="238"/>
      <c r="J387" s="238"/>
      <c r="K387" s="224"/>
      <c r="L387" s="224"/>
      <c r="M387" s="224"/>
      <c r="N387" s="224"/>
      <c r="O387" s="224"/>
      <c r="P387" s="224"/>
      <c r="Q387" s="225"/>
      <c r="R387" s="225"/>
      <c r="S387" s="225"/>
      <c r="T387" s="225"/>
      <c r="U387" s="225"/>
      <c r="V387" s="225"/>
      <c r="W387" s="225"/>
      <c r="X387" s="225"/>
      <c r="Y387" s="225"/>
    </row>
    <row r="388" ht="14.25" customHeight="1">
      <c r="A388" s="225"/>
      <c r="B388" s="225"/>
      <c r="C388" s="225"/>
      <c r="D388" s="236"/>
      <c r="E388" s="225"/>
      <c r="F388" s="225"/>
      <c r="G388" s="238"/>
      <c r="H388" s="238"/>
      <c r="I388" s="238"/>
      <c r="J388" s="238"/>
      <c r="K388" s="224"/>
      <c r="L388" s="224"/>
      <c r="M388" s="224"/>
      <c r="N388" s="224"/>
      <c r="O388" s="224"/>
      <c r="P388" s="224"/>
      <c r="Q388" s="225"/>
      <c r="R388" s="225"/>
      <c r="S388" s="225"/>
      <c r="T388" s="225"/>
      <c r="U388" s="225"/>
      <c r="V388" s="225"/>
      <c r="W388" s="225"/>
      <c r="X388" s="225"/>
      <c r="Y388" s="225"/>
    </row>
    <row r="389" ht="14.25" customHeight="1">
      <c r="A389" s="225"/>
      <c r="B389" s="225"/>
      <c r="C389" s="225"/>
      <c r="D389" s="236"/>
      <c r="E389" s="225"/>
      <c r="F389" s="225"/>
      <c r="G389" s="238"/>
      <c r="H389" s="238"/>
      <c r="I389" s="238"/>
      <c r="J389" s="238"/>
      <c r="K389" s="224"/>
      <c r="L389" s="224"/>
      <c r="M389" s="224"/>
      <c r="N389" s="224"/>
      <c r="O389" s="224"/>
      <c r="P389" s="224"/>
      <c r="Q389" s="225"/>
      <c r="R389" s="225"/>
      <c r="S389" s="225"/>
      <c r="T389" s="225"/>
      <c r="U389" s="225"/>
      <c r="V389" s="225"/>
      <c r="W389" s="225"/>
      <c r="X389" s="225"/>
      <c r="Y389" s="225"/>
    </row>
    <row r="390" ht="14.25" customHeight="1">
      <c r="A390" s="225"/>
      <c r="B390" s="225"/>
      <c r="C390" s="225"/>
      <c r="D390" s="236"/>
      <c r="E390" s="225"/>
      <c r="F390" s="225"/>
      <c r="G390" s="238"/>
      <c r="H390" s="238"/>
      <c r="I390" s="238"/>
      <c r="J390" s="238"/>
      <c r="K390" s="224"/>
      <c r="L390" s="224"/>
      <c r="M390" s="224"/>
      <c r="N390" s="224"/>
      <c r="O390" s="224"/>
      <c r="P390" s="224"/>
      <c r="Q390" s="225"/>
      <c r="R390" s="225"/>
      <c r="S390" s="225"/>
      <c r="T390" s="225"/>
      <c r="U390" s="225"/>
      <c r="V390" s="225"/>
      <c r="W390" s="225"/>
      <c r="X390" s="225"/>
      <c r="Y390" s="225"/>
    </row>
    <row r="391" ht="14.25" customHeight="1">
      <c r="A391" s="225"/>
      <c r="B391" s="225"/>
      <c r="C391" s="225"/>
      <c r="D391" s="236"/>
      <c r="E391" s="225"/>
      <c r="F391" s="225"/>
      <c r="G391" s="238"/>
      <c r="H391" s="238"/>
      <c r="I391" s="238"/>
      <c r="J391" s="238"/>
      <c r="K391" s="224"/>
      <c r="L391" s="224"/>
      <c r="M391" s="224"/>
      <c r="N391" s="224"/>
      <c r="O391" s="224"/>
      <c r="P391" s="224"/>
      <c r="Q391" s="225"/>
      <c r="R391" s="225"/>
      <c r="S391" s="225"/>
      <c r="T391" s="225"/>
      <c r="U391" s="225"/>
      <c r="V391" s="225"/>
      <c r="W391" s="225"/>
      <c r="X391" s="225"/>
      <c r="Y391" s="225"/>
    </row>
    <row r="392" ht="14.25" customHeight="1">
      <c r="A392" s="225"/>
      <c r="B392" s="225"/>
      <c r="C392" s="225"/>
      <c r="D392" s="236"/>
      <c r="E392" s="225"/>
      <c r="F392" s="225"/>
      <c r="G392" s="238"/>
      <c r="H392" s="238"/>
      <c r="I392" s="238"/>
      <c r="J392" s="238"/>
      <c r="K392" s="224"/>
      <c r="L392" s="224"/>
      <c r="M392" s="224"/>
      <c r="N392" s="224"/>
      <c r="O392" s="224"/>
      <c r="P392" s="224"/>
      <c r="Q392" s="225"/>
      <c r="R392" s="225"/>
      <c r="S392" s="225"/>
      <c r="T392" s="225"/>
      <c r="U392" s="225"/>
      <c r="V392" s="225"/>
      <c r="W392" s="225"/>
      <c r="X392" s="225"/>
      <c r="Y392" s="225"/>
    </row>
    <row r="393" ht="14.25" customHeight="1">
      <c r="A393" s="225"/>
      <c r="B393" s="225"/>
      <c r="C393" s="225"/>
      <c r="D393" s="236"/>
      <c r="E393" s="225"/>
      <c r="F393" s="225"/>
      <c r="G393" s="238"/>
      <c r="H393" s="238"/>
      <c r="I393" s="238"/>
      <c r="J393" s="238"/>
      <c r="K393" s="224"/>
      <c r="L393" s="224"/>
      <c r="M393" s="224"/>
      <c r="N393" s="224"/>
      <c r="O393" s="224"/>
      <c r="P393" s="224"/>
      <c r="Q393" s="225"/>
      <c r="R393" s="225"/>
      <c r="S393" s="225"/>
      <c r="T393" s="225"/>
      <c r="U393" s="225"/>
      <c r="V393" s="225"/>
      <c r="W393" s="225"/>
      <c r="X393" s="225"/>
      <c r="Y393" s="225"/>
    </row>
    <row r="394" ht="14.25" customHeight="1">
      <c r="A394" s="225"/>
      <c r="B394" s="225"/>
      <c r="C394" s="225"/>
      <c r="D394" s="236"/>
      <c r="E394" s="225"/>
      <c r="F394" s="225"/>
      <c r="G394" s="238"/>
      <c r="H394" s="238"/>
      <c r="I394" s="238"/>
      <c r="J394" s="238"/>
      <c r="K394" s="224"/>
      <c r="L394" s="224"/>
      <c r="M394" s="224"/>
      <c r="N394" s="224"/>
      <c r="O394" s="224"/>
      <c r="P394" s="224"/>
      <c r="Q394" s="225"/>
      <c r="R394" s="225"/>
      <c r="S394" s="225"/>
      <c r="T394" s="225"/>
      <c r="U394" s="225"/>
      <c r="V394" s="225"/>
      <c r="W394" s="225"/>
      <c r="X394" s="225"/>
      <c r="Y394" s="225"/>
    </row>
    <row r="395" ht="14.25" customHeight="1">
      <c r="A395" s="225"/>
      <c r="B395" s="225"/>
      <c r="C395" s="225"/>
      <c r="D395" s="236"/>
      <c r="E395" s="225"/>
      <c r="F395" s="225"/>
      <c r="G395" s="238"/>
      <c r="H395" s="238"/>
      <c r="I395" s="238"/>
      <c r="J395" s="238"/>
      <c r="K395" s="224"/>
      <c r="L395" s="224"/>
      <c r="M395" s="224"/>
      <c r="N395" s="224"/>
      <c r="O395" s="224"/>
      <c r="P395" s="224"/>
      <c r="Q395" s="225"/>
      <c r="R395" s="225"/>
      <c r="S395" s="225"/>
      <c r="T395" s="225"/>
      <c r="U395" s="225"/>
      <c r="V395" s="225"/>
      <c r="W395" s="225"/>
      <c r="X395" s="225"/>
      <c r="Y395" s="225"/>
    </row>
    <row r="396" ht="14.25" customHeight="1">
      <c r="A396" s="225"/>
      <c r="B396" s="225"/>
      <c r="C396" s="225"/>
      <c r="D396" s="236"/>
      <c r="E396" s="225"/>
      <c r="F396" s="225"/>
      <c r="G396" s="238"/>
      <c r="H396" s="238"/>
      <c r="I396" s="238"/>
      <c r="J396" s="238"/>
      <c r="K396" s="224"/>
      <c r="L396" s="224"/>
      <c r="M396" s="224"/>
      <c r="N396" s="224"/>
      <c r="O396" s="224"/>
      <c r="P396" s="224"/>
      <c r="Q396" s="225"/>
      <c r="R396" s="225"/>
      <c r="S396" s="225"/>
      <c r="T396" s="225"/>
      <c r="U396" s="225"/>
      <c r="V396" s="225"/>
      <c r="W396" s="225"/>
      <c r="X396" s="225"/>
      <c r="Y396" s="225"/>
    </row>
    <row r="397" ht="14.25" customHeight="1">
      <c r="A397" s="225"/>
      <c r="B397" s="225"/>
      <c r="C397" s="225"/>
      <c r="D397" s="236"/>
      <c r="E397" s="225"/>
      <c r="F397" s="225"/>
      <c r="G397" s="238"/>
      <c r="H397" s="238"/>
      <c r="I397" s="238"/>
      <c r="J397" s="238"/>
      <c r="K397" s="224"/>
      <c r="L397" s="224"/>
      <c r="M397" s="224"/>
      <c r="N397" s="224"/>
      <c r="O397" s="224"/>
      <c r="P397" s="224"/>
      <c r="Q397" s="225"/>
      <c r="R397" s="225"/>
      <c r="S397" s="225"/>
      <c r="T397" s="225"/>
      <c r="U397" s="225"/>
      <c r="V397" s="225"/>
      <c r="W397" s="225"/>
      <c r="X397" s="225"/>
      <c r="Y397" s="225"/>
    </row>
    <row r="398" ht="14.25" customHeight="1">
      <c r="A398" s="225"/>
      <c r="B398" s="225"/>
      <c r="C398" s="225"/>
      <c r="D398" s="236"/>
      <c r="E398" s="225"/>
      <c r="F398" s="225"/>
      <c r="G398" s="238"/>
      <c r="H398" s="238"/>
      <c r="I398" s="238"/>
      <c r="J398" s="238"/>
      <c r="K398" s="224"/>
      <c r="L398" s="224"/>
      <c r="M398" s="224"/>
      <c r="N398" s="224"/>
      <c r="O398" s="224"/>
      <c r="P398" s="224"/>
      <c r="Q398" s="225"/>
      <c r="R398" s="225"/>
      <c r="S398" s="225"/>
      <c r="T398" s="225"/>
      <c r="U398" s="225"/>
      <c r="V398" s="225"/>
      <c r="W398" s="225"/>
      <c r="X398" s="225"/>
      <c r="Y398" s="225"/>
    </row>
    <row r="399" ht="14.25" customHeight="1">
      <c r="A399" s="225"/>
      <c r="B399" s="225"/>
      <c r="C399" s="225"/>
      <c r="D399" s="236"/>
      <c r="E399" s="225"/>
      <c r="F399" s="225"/>
      <c r="G399" s="238"/>
      <c r="H399" s="238"/>
      <c r="I399" s="238"/>
      <c r="J399" s="238"/>
      <c r="K399" s="224"/>
      <c r="L399" s="224"/>
      <c r="M399" s="224"/>
      <c r="N399" s="224"/>
      <c r="O399" s="224"/>
      <c r="P399" s="224"/>
      <c r="Q399" s="225"/>
      <c r="R399" s="225"/>
      <c r="S399" s="225"/>
      <c r="T399" s="225"/>
      <c r="U399" s="225"/>
      <c r="V399" s="225"/>
      <c r="W399" s="225"/>
      <c r="X399" s="225"/>
      <c r="Y399" s="225"/>
    </row>
    <row r="400" ht="14.25" customHeight="1">
      <c r="A400" s="225"/>
      <c r="B400" s="225"/>
      <c r="C400" s="225"/>
      <c r="D400" s="236"/>
      <c r="E400" s="225"/>
      <c r="F400" s="225"/>
      <c r="G400" s="238"/>
      <c r="H400" s="238"/>
      <c r="I400" s="238"/>
      <c r="J400" s="238"/>
      <c r="K400" s="224"/>
      <c r="L400" s="224"/>
      <c r="M400" s="224"/>
      <c r="N400" s="224"/>
      <c r="O400" s="224"/>
      <c r="P400" s="224"/>
      <c r="Q400" s="225"/>
      <c r="R400" s="225"/>
      <c r="S400" s="225"/>
      <c r="T400" s="225"/>
      <c r="U400" s="225"/>
      <c r="V400" s="225"/>
      <c r="W400" s="225"/>
      <c r="X400" s="225"/>
      <c r="Y400" s="225"/>
    </row>
    <row r="401" ht="14.25" customHeight="1">
      <c r="A401" s="225"/>
      <c r="B401" s="225"/>
      <c r="C401" s="225"/>
      <c r="D401" s="236"/>
      <c r="E401" s="225"/>
      <c r="F401" s="225"/>
      <c r="G401" s="238"/>
      <c r="H401" s="238"/>
      <c r="I401" s="238"/>
      <c r="J401" s="238"/>
      <c r="K401" s="224"/>
      <c r="L401" s="224"/>
      <c r="M401" s="224"/>
      <c r="N401" s="224"/>
      <c r="O401" s="224"/>
      <c r="P401" s="224"/>
      <c r="Q401" s="225"/>
      <c r="R401" s="225"/>
      <c r="S401" s="225"/>
      <c r="T401" s="225"/>
      <c r="U401" s="225"/>
      <c r="V401" s="225"/>
      <c r="W401" s="225"/>
      <c r="X401" s="225"/>
      <c r="Y401" s="225"/>
    </row>
    <row r="402" ht="14.25" customHeight="1">
      <c r="A402" s="225"/>
      <c r="B402" s="225"/>
      <c r="C402" s="225"/>
      <c r="D402" s="236"/>
      <c r="E402" s="225"/>
      <c r="F402" s="225"/>
      <c r="G402" s="238"/>
      <c r="H402" s="238"/>
      <c r="I402" s="238"/>
      <c r="J402" s="238"/>
      <c r="K402" s="224"/>
      <c r="L402" s="224"/>
      <c r="M402" s="224"/>
      <c r="N402" s="224"/>
      <c r="O402" s="224"/>
      <c r="P402" s="224"/>
      <c r="Q402" s="225"/>
      <c r="R402" s="225"/>
      <c r="S402" s="225"/>
      <c r="T402" s="225"/>
      <c r="U402" s="225"/>
      <c r="V402" s="225"/>
      <c r="W402" s="225"/>
      <c r="X402" s="225"/>
      <c r="Y402" s="225"/>
    </row>
    <row r="403" ht="14.25" customHeight="1">
      <c r="A403" s="225"/>
      <c r="B403" s="225"/>
      <c r="C403" s="225"/>
      <c r="D403" s="236"/>
      <c r="E403" s="225"/>
      <c r="F403" s="225"/>
      <c r="G403" s="238"/>
      <c r="H403" s="238"/>
      <c r="I403" s="238"/>
      <c r="J403" s="238"/>
      <c r="K403" s="224"/>
      <c r="L403" s="224"/>
      <c r="M403" s="224"/>
      <c r="N403" s="224"/>
      <c r="O403" s="224"/>
      <c r="P403" s="224"/>
      <c r="Q403" s="225"/>
      <c r="R403" s="225"/>
      <c r="S403" s="225"/>
      <c r="T403" s="225"/>
      <c r="U403" s="225"/>
      <c r="V403" s="225"/>
      <c r="W403" s="225"/>
      <c r="X403" s="225"/>
      <c r="Y403" s="225"/>
    </row>
    <row r="404" ht="14.25" customHeight="1">
      <c r="A404" s="225"/>
      <c r="B404" s="225"/>
      <c r="C404" s="225"/>
      <c r="D404" s="236"/>
      <c r="E404" s="225"/>
      <c r="F404" s="225"/>
      <c r="G404" s="238"/>
      <c r="H404" s="238"/>
      <c r="I404" s="238"/>
      <c r="J404" s="238"/>
      <c r="K404" s="224"/>
      <c r="L404" s="224"/>
      <c r="M404" s="224"/>
      <c r="N404" s="224"/>
      <c r="O404" s="224"/>
      <c r="P404" s="224"/>
      <c r="Q404" s="225"/>
      <c r="R404" s="225"/>
      <c r="S404" s="225"/>
      <c r="T404" s="225"/>
      <c r="U404" s="225"/>
      <c r="V404" s="225"/>
      <c r="W404" s="225"/>
      <c r="X404" s="225"/>
      <c r="Y404" s="225"/>
    </row>
    <row r="405" ht="14.25" customHeight="1">
      <c r="A405" s="225"/>
      <c r="B405" s="225"/>
      <c r="C405" s="225"/>
      <c r="D405" s="236"/>
      <c r="E405" s="225"/>
      <c r="F405" s="225"/>
      <c r="G405" s="238"/>
      <c r="H405" s="238"/>
      <c r="I405" s="238"/>
      <c r="J405" s="238"/>
      <c r="K405" s="224"/>
      <c r="L405" s="224"/>
      <c r="M405" s="224"/>
      <c r="N405" s="224"/>
      <c r="O405" s="224"/>
      <c r="P405" s="224"/>
      <c r="Q405" s="225"/>
      <c r="R405" s="225"/>
      <c r="S405" s="225"/>
      <c r="T405" s="225"/>
      <c r="U405" s="225"/>
      <c r="V405" s="225"/>
      <c r="W405" s="225"/>
      <c r="X405" s="225"/>
      <c r="Y405" s="225"/>
    </row>
    <row r="406" ht="14.25" customHeight="1">
      <c r="A406" s="225"/>
      <c r="B406" s="225"/>
      <c r="C406" s="225"/>
      <c r="D406" s="236"/>
      <c r="E406" s="225"/>
      <c r="F406" s="225"/>
      <c r="G406" s="238"/>
      <c r="H406" s="238"/>
      <c r="I406" s="238"/>
      <c r="J406" s="238"/>
      <c r="K406" s="224"/>
      <c r="L406" s="224"/>
      <c r="M406" s="224"/>
      <c r="N406" s="224"/>
      <c r="O406" s="224"/>
      <c r="P406" s="224"/>
      <c r="Q406" s="225"/>
      <c r="R406" s="225"/>
      <c r="S406" s="225"/>
      <c r="T406" s="225"/>
      <c r="U406" s="225"/>
      <c r="V406" s="225"/>
      <c r="W406" s="225"/>
      <c r="X406" s="225"/>
      <c r="Y406" s="225"/>
    </row>
    <row r="407" ht="14.25" customHeight="1">
      <c r="A407" s="225"/>
      <c r="B407" s="225"/>
      <c r="C407" s="225"/>
      <c r="D407" s="236"/>
      <c r="E407" s="225"/>
      <c r="F407" s="225"/>
      <c r="G407" s="238"/>
      <c r="H407" s="238"/>
      <c r="I407" s="238"/>
      <c r="J407" s="238"/>
      <c r="K407" s="224"/>
      <c r="L407" s="224"/>
      <c r="M407" s="224"/>
      <c r="N407" s="224"/>
      <c r="O407" s="224"/>
      <c r="P407" s="224"/>
      <c r="Q407" s="225"/>
      <c r="R407" s="225"/>
      <c r="S407" s="225"/>
      <c r="T407" s="225"/>
      <c r="U407" s="225"/>
      <c r="V407" s="225"/>
      <c r="W407" s="225"/>
      <c r="X407" s="225"/>
      <c r="Y407" s="225"/>
    </row>
    <row r="408" ht="14.25" customHeight="1">
      <c r="A408" s="225"/>
      <c r="B408" s="225"/>
      <c r="C408" s="225"/>
      <c r="D408" s="236"/>
      <c r="E408" s="225"/>
      <c r="F408" s="225"/>
      <c r="G408" s="238"/>
      <c r="H408" s="238"/>
      <c r="I408" s="238"/>
      <c r="J408" s="238"/>
      <c r="K408" s="224"/>
      <c r="L408" s="224"/>
      <c r="M408" s="224"/>
      <c r="N408" s="224"/>
      <c r="O408" s="224"/>
      <c r="P408" s="224"/>
      <c r="Q408" s="225"/>
      <c r="R408" s="225"/>
      <c r="S408" s="225"/>
      <c r="T408" s="225"/>
      <c r="U408" s="225"/>
      <c r="V408" s="225"/>
      <c r="W408" s="225"/>
      <c r="X408" s="225"/>
      <c r="Y408" s="225"/>
    </row>
    <row r="409" ht="14.25" customHeight="1">
      <c r="A409" s="225"/>
      <c r="B409" s="225"/>
      <c r="C409" s="225"/>
      <c r="D409" s="236"/>
      <c r="E409" s="225"/>
      <c r="F409" s="225"/>
      <c r="G409" s="238"/>
      <c r="H409" s="238"/>
      <c r="I409" s="238"/>
      <c r="J409" s="238"/>
      <c r="K409" s="224"/>
      <c r="L409" s="224"/>
      <c r="M409" s="224"/>
      <c r="N409" s="224"/>
      <c r="O409" s="224"/>
      <c r="P409" s="224"/>
      <c r="Q409" s="225"/>
      <c r="R409" s="225"/>
      <c r="S409" s="225"/>
      <c r="T409" s="225"/>
      <c r="U409" s="225"/>
      <c r="V409" s="225"/>
      <c r="W409" s="225"/>
      <c r="X409" s="225"/>
      <c r="Y409" s="225"/>
    </row>
    <row r="410" ht="14.25" customHeight="1">
      <c r="A410" s="225"/>
      <c r="B410" s="225"/>
      <c r="C410" s="225"/>
      <c r="D410" s="236"/>
      <c r="E410" s="225"/>
      <c r="F410" s="225"/>
      <c r="G410" s="238"/>
      <c r="H410" s="238"/>
      <c r="I410" s="238"/>
      <c r="J410" s="238"/>
      <c r="K410" s="224"/>
      <c r="L410" s="224"/>
      <c r="M410" s="224"/>
      <c r="N410" s="224"/>
      <c r="O410" s="224"/>
      <c r="P410" s="224"/>
      <c r="Q410" s="225"/>
      <c r="R410" s="225"/>
      <c r="S410" s="225"/>
      <c r="T410" s="225"/>
      <c r="U410" s="225"/>
      <c r="V410" s="225"/>
      <c r="W410" s="225"/>
      <c r="X410" s="225"/>
      <c r="Y410" s="225"/>
    </row>
    <row r="411" ht="14.25" customHeight="1">
      <c r="A411" s="225"/>
      <c r="B411" s="225"/>
      <c r="C411" s="225"/>
      <c r="D411" s="236"/>
      <c r="E411" s="225"/>
      <c r="F411" s="225"/>
      <c r="G411" s="238"/>
      <c r="H411" s="238"/>
      <c r="I411" s="238"/>
      <c r="J411" s="238"/>
      <c r="K411" s="224"/>
      <c r="L411" s="224"/>
      <c r="M411" s="224"/>
      <c r="N411" s="224"/>
      <c r="O411" s="224"/>
      <c r="P411" s="224"/>
      <c r="Q411" s="225"/>
      <c r="R411" s="225"/>
      <c r="S411" s="225"/>
      <c r="T411" s="225"/>
      <c r="U411" s="225"/>
      <c r="V411" s="225"/>
      <c r="W411" s="225"/>
      <c r="X411" s="225"/>
      <c r="Y411" s="225"/>
    </row>
    <row r="412" ht="14.25" customHeight="1">
      <c r="A412" s="225"/>
      <c r="B412" s="225"/>
      <c r="C412" s="225"/>
      <c r="D412" s="236"/>
      <c r="E412" s="225"/>
      <c r="F412" s="225"/>
      <c r="G412" s="238"/>
      <c r="H412" s="238"/>
      <c r="I412" s="238"/>
      <c r="J412" s="238"/>
      <c r="K412" s="224"/>
      <c r="L412" s="224"/>
      <c r="M412" s="224"/>
      <c r="N412" s="224"/>
      <c r="O412" s="224"/>
      <c r="P412" s="224"/>
      <c r="Q412" s="225"/>
      <c r="R412" s="225"/>
      <c r="S412" s="225"/>
      <c r="T412" s="225"/>
      <c r="U412" s="225"/>
      <c r="V412" s="225"/>
      <c r="W412" s="225"/>
      <c r="X412" s="225"/>
      <c r="Y412" s="225"/>
    </row>
    <row r="413" ht="14.25" customHeight="1">
      <c r="A413" s="225"/>
      <c r="B413" s="225"/>
      <c r="C413" s="225"/>
      <c r="D413" s="236"/>
      <c r="E413" s="225"/>
      <c r="F413" s="225"/>
      <c r="G413" s="238"/>
      <c r="H413" s="238"/>
      <c r="I413" s="238"/>
      <c r="J413" s="238"/>
      <c r="K413" s="224"/>
      <c r="L413" s="224"/>
      <c r="M413" s="224"/>
      <c r="N413" s="224"/>
      <c r="O413" s="224"/>
      <c r="P413" s="224"/>
      <c r="Q413" s="225"/>
      <c r="R413" s="225"/>
      <c r="S413" s="225"/>
      <c r="T413" s="225"/>
      <c r="U413" s="225"/>
      <c r="V413" s="225"/>
      <c r="W413" s="225"/>
      <c r="X413" s="225"/>
      <c r="Y413" s="225"/>
    </row>
    <row r="414" ht="14.25" customHeight="1">
      <c r="A414" s="225"/>
      <c r="B414" s="225"/>
      <c r="C414" s="225"/>
      <c r="D414" s="236"/>
      <c r="E414" s="225"/>
      <c r="F414" s="225"/>
      <c r="G414" s="238"/>
      <c r="H414" s="238"/>
      <c r="I414" s="238"/>
      <c r="J414" s="238"/>
      <c r="K414" s="224"/>
      <c r="L414" s="224"/>
      <c r="M414" s="224"/>
      <c r="N414" s="224"/>
      <c r="O414" s="224"/>
      <c r="P414" s="224"/>
      <c r="Q414" s="225"/>
      <c r="R414" s="225"/>
      <c r="S414" s="225"/>
      <c r="T414" s="225"/>
      <c r="U414" s="225"/>
      <c r="V414" s="225"/>
      <c r="W414" s="225"/>
      <c r="X414" s="225"/>
      <c r="Y414" s="225"/>
    </row>
    <row r="415" ht="14.25" customHeight="1">
      <c r="A415" s="225"/>
      <c r="B415" s="225"/>
      <c r="C415" s="225"/>
      <c r="D415" s="236"/>
      <c r="E415" s="225"/>
      <c r="F415" s="225"/>
      <c r="G415" s="238"/>
      <c r="H415" s="238"/>
      <c r="I415" s="238"/>
      <c r="J415" s="238"/>
      <c r="K415" s="224"/>
      <c r="L415" s="224"/>
      <c r="M415" s="224"/>
      <c r="N415" s="224"/>
      <c r="O415" s="224"/>
      <c r="P415" s="224"/>
      <c r="Q415" s="225"/>
      <c r="R415" s="225"/>
      <c r="S415" s="225"/>
      <c r="T415" s="225"/>
      <c r="U415" s="225"/>
      <c r="V415" s="225"/>
      <c r="W415" s="225"/>
      <c r="X415" s="225"/>
      <c r="Y415" s="225"/>
    </row>
    <row r="416" ht="14.25" customHeight="1">
      <c r="A416" s="225"/>
      <c r="B416" s="225"/>
      <c r="C416" s="225"/>
      <c r="D416" s="236"/>
      <c r="E416" s="225"/>
      <c r="F416" s="225"/>
      <c r="G416" s="238"/>
      <c r="H416" s="238"/>
      <c r="I416" s="238"/>
      <c r="J416" s="238"/>
      <c r="K416" s="224"/>
      <c r="L416" s="224"/>
      <c r="M416" s="224"/>
      <c r="N416" s="224"/>
      <c r="O416" s="224"/>
      <c r="P416" s="224"/>
      <c r="Q416" s="225"/>
      <c r="R416" s="225"/>
      <c r="S416" s="225"/>
      <c r="T416" s="225"/>
      <c r="U416" s="225"/>
      <c r="V416" s="225"/>
      <c r="W416" s="225"/>
      <c r="X416" s="225"/>
      <c r="Y416" s="225"/>
    </row>
    <row r="417" ht="14.25" customHeight="1">
      <c r="A417" s="225"/>
      <c r="B417" s="225"/>
      <c r="C417" s="225"/>
      <c r="D417" s="236"/>
      <c r="E417" s="225"/>
      <c r="F417" s="225"/>
      <c r="G417" s="238"/>
      <c r="H417" s="238"/>
      <c r="I417" s="238"/>
      <c r="J417" s="238"/>
      <c r="K417" s="224"/>
      <c r="L417" s="224"/>
      <c r="M417" s="224"/>
      <c r="N417" s="224"/>
      <c r="O417" s="224"/>
      <c r="P417" s="224"/>
      <c r="Q417" s="225"/>
      <c r="R417" s="225"/>
      <c r="S417" s="225"/>
      <c r="T417" s="225"/>
      <c r="U417" s="225"/>
      <c r="V417" s="225"/>
      <c r="W417" s="225"/>
      <c r="X417" s="225"/>
      <c r="Y417" s="225"/>
    </row>
    <row r="418" ht="14.25" customHeight="1">
      <c r="A418" s="225"/>
      <c r="B418" s="225"/>
      <c r="C418" s="225"/>
      <c r="D418" s="236"/>
      <c r="E418" s="225"/>
      <c r="F418" s="225"/>
      <c r="G418" s="238"/>
      <c r="H418" s="238"/>
      <c r="I418" s="238"/>
      <c r="J418" s="238"/>
      <c r="K418" s="224"/>
      <c r="L418" s="224"/>
      <c r="M418" s="224"/>
      <c r="N418" s="224"/>
      <c r="O418" s="224"/>
      <c r="P418" s="224"/>
      <c r="Q418" s="225"/>
      <c r="R418" s="225"/>
      <c r="S418" s="225"/>
      <c r="T418" s="225"/>
      <c r="U418" s="225"/>
      <c r="V418" s="225"/>
      <c r="W418" s="225"/>
      <c r="X418" s="225"/>
      <c r="Y418" s="225"/>
    </row>
    <row r="419" ht="14.25" customHeight="1">
      <c r="A419" s="225"/>
      <c r="B419" s="225"/>
      <c r="C419" s="225"/>
      <c r="D419" s="236"/>
      <c r="E419" s="225"/>
      <c r="F419" s="225"/>
      <c r="G419" s="238"/>
      <c r="H419" s="238"/>
      <c r="I419" s="238"/>
      <c r="J419" s="238"/>
      <c r="K419" s="224"/>
      <c r="L419" s="224"/>
      <c r="M419" s="224"/>
      <c r="N419" s="224"/>
      <c r="O419" s="224"/>
      <c r="P419" s="224"/>
      <c r="Q419" s="225"/>
      <c r="R419" s="225"/>
      <c r="S419" s="225"/>
      <c r="T419" s="225"/>
      <c r="U419" s="225"/>
      <c r="V419" s="225"/>
      <c r="W419" s="225"/>
      <c r="X419" s="225"/>
      <c r="Y419" s="225"/>
    </row>
    <row r="420" ht="14.25" customHeight="1">
      <c r="A420" s="225"/>
      <c r="B420" s="225"/>
      <c r="C420" s="225"/>
      <c r="D420" s="236"/>
      <c r="E420" s="225"/>
      <c r="F420" s="225"/>
      <c r="G420" s="238"/>
      <c r="H420" s="238"/>
      <c r="I420" s="238"/>
      <c r="J420" s="238"/>
      <c r="K420" s="224"/>
      <c r="L420" s="224"/>
      <c r="M420" s="224"/>
      <c r="N420" s="224"/>
      <c r="O420" s="224"/>
      <c r="P420" s="224"/>
      <c r="Q420" s="225"/>
      <c r="R420" s="225"/>
      <c r="S420" s="225"/>
      <c r="T420" s="225"/>
      <c r="U420" s="225"/>
      <c r="V420" s="225"/>
      <c r="W420" s="225"/>
      <c r="X420" s="225"/>
      <c r="Y420" s="225"/>
    </row>
    <row r="421" ht="14.25" customHeight="1">
      <c r="A421" s="225"/>
      <c r="B421" s="225"/>
      <c r="C421" s="225"/>
      <c r="D421" s="236"/>
      <c r="E421" s="225"/>
      <c r="F421" s="225"/>
      <c r="G421" s="238"/>
      <c r="H421" s="238"/>
      <c r="I421" s="238"/>
      <c r="J421" s="238"/>
      <c r="K421" s="224"/>
      <c r="L421" s="224"/>
      <c r="M421" s="224"/>
      <c r="N421" s="224"/>
      <c r="O421" s="224"/>
      <c r="P421" s="224"/>
      <c r="Q421" s="225"/>
      <c r="R421" s="225"/>
      <c r="S421" s="225"/>
      <c r="T421" s="225"/>
      <c r="U421" s="225"/>
      <c r="V421" s="225"/>
      <c r="W421" s="225"/>
      <c r="X421" s="225"/>
      <c r="Y421" s="225"/>
    </row>
    <row r="422" ht="14.25" customHeight="1">
      <c r="A422" s="225"/>
      <c r="B422" s="225"/>
      <c r="C422" s="225"/>
      <c r="D422" s="236"/>
      <c r="E422" s="225"/>
      <c r="F422" s="225"/>
      <c r="G422" s="238"/>
      <c r="H422" s="238"/>
      <c r="I422" s="238"/>
      <c r="J422" s="238"/>
      <c r="K422" s="224"/>
      <c r="L422" s="224"/>
      <c r="M422" s="224"/>
      <c r="N422" s="224"/>
      <c r="O422" s="224"/>
      <c r="P422" s="224"/>
      <c r="Q422" s="225"/>
      <c r="R422" s="225"/>
      <c r="S422" s="225"/>
      <c r="T422" s="225"/>
      <c r="U422" s="225"/>
      <c r="V422" s="225"/>
      <c r="W422" s="225"/>
      <c r="X422" s="225"/>
      <c r="Y422" s="225"/>
    </row>
    <row r="423" ht="14.25" customHeight="1">
      <c r="A423" s="225"/>
      <c r="B423" s="225"/>
      <c r="C423" s="225"/>
      <c r="D423" s="236"/>
      <c r="E423" s="225"/>
      <c r="F423" s="225"/>
      <c r="G423" s="238"/>
      <c r="H423" s="238"/>
      <c r="I423" s="238"/>
      <c r="J423" s="238"/>
      <c r="K423" s="224"/>
      <c r="L423" s="224"/>
      <c r="M423" s="224"/>
      <c r="N423" s="224"/>
      <c r="O423" s="224"/>
      <c r="P423" s="224"/>
      <c r="Q423" s="225"/>
      <c r="R423" s="225"/>
      <c r="S423" s="225"/>
      <c r="T423" s="225"/>
      <c r="U423" s="225"/>
      <c r="V423" s="225"/>
      <c r="W423" s="225"/>
      <c r="X423" s="225"/>
      <c r="Y423" s="225"/>
    </row>
    <row r="424" ht="14.25" customHeight="1">
      <c r="A424" s="225"/>
      <c r="B424" s="225"/>
      <c r="C424" s="225"/>
      <c r="D424" s="236"/>
      <c r="E424" s="225"/>
      <c r="F424" s="225"/>
      <c r="G424" s="238"/>
      <c r="H424" s="238"/>
      <c r="I424" s="238"/>
      <c r="J424" s="238"/>
      <c r="K424" s="224"/>
      <c r="L424" s="224"/>
      <c r="M424" s="224"/>
      <c r="N424" s="224"/>
      <c r="O424" s="224"/>
      <c r="P424" s="224"/>
      <c r="Q424" s="225"/>
      <c r="R424" s="225"/>
      <c r="S424" s="225"/>
      <c r="T424" s="225"/>
      <c r="U424" s="225"/>
      <c r="V424" s="225"/>
      <c r="W424" s="225"/>
      <c r="X424" s="225"/>
      <c r="Y424" s="225"/>
    </row>
    <row r="425" ht="14.25" customHeight="1">
      <c r="A425" s="225"/>
      <c r="B425" s="225"/>
      <c r="C425" s="225"/>
      <c r="D425" s="236"/>
      <c r="E425" s="225"/>
      <c r="F425" s="225"/>
      <c r="G425" s="238"/>
      <c r="H425" s="238"/>
      <c r="I425" s="238"/>
      <c r="J425" s="238"/>
      <c r="K425" s="224"/>
      <c r="L425" s="224"/>
      <c r="M425" s="224"/>
      <c r="N425" s="224"/>
      <c r="O425" s="224"/>
      <c r="P425" s="224"/>
      <c r="Q425" s="225"/>
      <c r="R425" s="225"/>
      <c r="S425" s="225"/>
      <c r="T425" s="225"/>
      <c r="U425" s="225"/>
      <c r="V425" s="225"/>
      <c r="W425" s="225"/>
      <c r="X425" s="225"/>
      <c r="Y425" s="225"/>
    </row>
    <row r="426" ht="14.25" customHeight="1">
      <c r="A426" s="225"/>
      <c r="B426" s="225"/>
      <c r="C426" s="225"/>
      <c r="D426" s="236"/>
      <c r="E426" s="225"/>
      <c r="F426" s="225"/>
      <c r="G426" s="238"/>
      <c r="H426" s="238"/>
      <c r="I426" s="238"/>
      <c r="J426" s="238"/>
      <c r="K426" s="224"/>
      <c r="L426" s="224"/>
      <c r="M426" s="224"/>
      <c r="N426" s="224"/>
      <c r="O426" s="224"/>
      <c r="P426" s="224"/>
      <c r="Q426" s="225"/>
      <c r="R426" s="225"/>
      <c r="S426" s="225"/>
      <c r="T426" s="225"/>
      <c r="U426" s="225"/>
      <c r="V426" s="225"/>
      <c r="W426" s="225"/>
      <c r="X426" s="225"/>
      <c r="Y426" s="225"/>
    </row>
    <row r="427" ht="14.25" customHeight="1">
      <c r="A427" s="225"/>
      <c r="B427" s="225"/>
      <c r="C427" s="225"/>
      <c r="D427" s="236"/>
      <c r="E427" s="225"/>
      <c r="F427" s="225"/>
      <c r="G427" s="238"/>
      <c r="H427" s="238"/>
      <c r="I427" s="238"/>
      <c r="J427" s="238"/>
      <c r="K427" s="224"/>
      <c r="L427" s="224"/>
      <c r="M427" s="224"/>
      <c r="N427" s="224"/>
      <c r="O427" s="224"/>
      <c r="P427" s="224"/>
      <c r="Q427" s="225"/>
      <c r="R427" s="225"/>
      <c r="S427" s="225"/>
      <c r="T427" s="225"/>
      <c r="U427" s="225"/>
      <c r="V427" s="225"/>
      <c r="W427" s="225"/>
      <c r="X427" s="225"/>
      <c r="Y427" s="225"/>
    </row>
    <row r="428" ht="14.25" customHeight="1">
      <c r="A428" s="225"/>
      <c r="B428" s="225"/>
      <c r="C428" s="225"/>
      <c r="D428" s="236"/>
      <c r="E428" s="225"/>
      <c r="F428" s="225"/>
      <c r="G428" s="238"/>
      <c r="H428" s="238"/>
      <c r="I428" s="238"/>
      <c r="J428" s="238"/>
      <c r="K428" s="224"/>
      <c r="L428" s="224"/>
      <c r="M428" s="224"/>
      <c r="N428" s="224"/>
      <c r="O428" s="224"/>
      <c r="P428" s="224"/>
      <c r="Q428" s="225"/>
      <c r="R428" s="225"/>
      <c r="S428" s="225"/>
      <c r="T428" s="225"/>
      <c r="U428" s="225"/>
      <c r="V428" s="225"/>
      <c r="W428" s="225"/>
      <c r="X428" s="225"/>
      <c r="Y428" s="225"/>
    </row>
    <row r="429" ht="14.25" customHeight="1">
      <c r="A429" s="225"/>
      <c r="B429" s="225"/>
      <c r="C429" s="225"/>
      <c r="D429" s="236"/>
      <c r="E429" s="225"/>
      <c r="F429" s="225"/>
      <c r="G429" s="238"/>
      <c r="H429" s="238"/>
      <c r="I429" s="238"/>
      <c r="J429" s="238"/>
      <c r="K429" s="224"/>
      <c r="L429" s="224"/>
      <c r="M429" s="224"/>
      <c r="N429" s="224"/>
      <c r="O429" s="224"/>
      <c r="P429" s="224"/>
      <c r="Q429" s="225"/>
      <c r="R429" s="225"/>
      <c r="S429" s="225"/>
      <c r="T429" s="225"/>
      <c r="U429" s="225"/>
      <c r="V429" s="225"/>
      <c r="W429" s="225"/>
      <c r="X429" s="225"/>
      <c r="Y429" s="225"/>
    </row>
    <row r="430" ht="14.25" customHeight="1">
      <c r="A430" s="225"/>
      <c r="B430" s="225"/>
      <c r="C430" s="225"/>
      <c r="D430" s="236"/>
      <c r="E430" s="225"/>
      <c r="F430" s="225"/>
      <c r="G430" s="238"/>
      <c r="H430" s="238"/>
      <c r="I430" s="238"/>
      <c r="J430" s="238"/>
      <c r="K430" s="224"/>
      <c r="L430" s="224"/>
      <c r="M430" s="224"/>
      <c r="N430" s="224"/>
      <c r="O430" s="224"/>
      <c r="P430" s="224"/>
      <c r="Q430" s="225"/>
      <c r="R430" s="225"/>
      <c r="S430" s="225"/>
      <c r="T430" s="225"/>
      <c r="U430" s="225"/>
      <c r="V430" s="225"/>
      <c r="W430" s="225"/>
      <c r="X430" s="225"/>
      <c r="Y430" s="225"/>
    </row>
    <row r="431" ht="14.25" customHeight="1">
      <c r="A431" s="225"/>
      <c r="B431" s="225"/>
      <c r="C431" s="225"/>
      <c r="D431" s="236"/>
      <c r="E431" s="225"/>
      <c r="F431" s="225"/>
      <c r="G431" s="238"/>
      <c r="H431" s="238"/>
      <c r="I431" s="238"/>
      <c r="J431" s="238"/>
      <c r="K431" s="224"/>
      <c r="L431" s="224"/>
      <c r="M431" s="224"/>
      <c r="N431" s="224"/>
      <c r="O431" s="224"/>
      <c r="P431" s="224"/>
      <c r="Q431" s="225"/>
      <c r="R431" s="225"/>
      <c r="S431" s="225"/>
      <c r="T431" s="225"/>
      <c r="U431" s="225"/>
      <c r="V431" s="225"/>
      <c r="W431" s="225"/>
      <c r="X431" s="225"/>
      <c r="Y431" s="225"/>
    </row>
    <row r="432" ht="14.25" customHeight="1">
      <c r="A432" s="225"/>
      <c r="B432" s="225"/>
      <c r="C432" s="225"/>
      <c r="D432" s="236"/>
      <c r="E432" s="225"/>
      <c r="F432" s="225"/>
      <c r="G432" s="238"/>
      <c r="H432" s="238"/>
      <c r="I432" s="238"/>
      <c r="J432" s="238"/>
      <c r="K432" s="224"/>
      <c r="L432" s="224"/>
      <c r="M432" s="224"/>
      <c r="N432" s="224"/>
      <c r="O432" s="224"/>
      <c r="P432" s="224"/>
      <c r="Q432" s="225"/>
      <c r="R432" s="225"/>
      <c r="S432" s="225"/>
      <c r="T432" s="225"/>
      <c r="U432" s="225"/>
      <c r="V432" s="225"/>
      <c r="W432" s="225"/>
      <c r="X432" s="225"/>
      <c r="Y432" s="225"/>
    </row>
    <row r="433" ht="14.25" customHeight="1">
      <c r="A433" s="225"/>
      <c r="B433" s="225"/>
      <c r="C433" s="225"/>
      <c r="D433" s="236"/>
      <c r="E433" s="225"/>
      <c r="F433" s="225"/>
      <c r="G433" s="238"/>
      <c r="H433" s="238"/>
      <c r="I433" s="238"/>
      <c r="J433" s="238"/>
      <c r="K433" s="224"/>
      <c r="L433" s="224"/>
      <c r="M433" s="224"/>
      <c r="N433" s="224"/>
      <c r="O433" s="224"/>
      <c r="P433" s="224"/>
      <c r="Q433" s="225"/>
      <c r="R433" s="225"/>
      <c r="S433" s="225"/>
      <c r="T433" s="225"/>
      <c r="U433" s="225"/>
      <c r="V433" s="225"/>
      <c r="W433" s="225"/>
      <c r="X433" s="225"/>
      <c r="Y433" s="225"/>
    </row>
    <row r="434" ht="14.25" customHeight="1">
      <c r="A434" s="225"/>
      <c r="B434" s="225"/>
      <c r="C434" s="225"/>
      <c r="D434" s="236"/>
      <c r="E434" s="225"/>
      <c r="F434" s="225"/>
      <c r="G434" s="238"/>
      <c r="H434" s="238"/>
      <c r="I434" s="238"/>
      <c r="J434" s="238"/>
      <c r="K434" s="224"/>
      <c r="L434" s="224"/>
      <c r="M434" s="224"/>
      <c r="N434" s="224"/>
      <c r="O434" s="224"/>
      <c r="P434" s="224"/>
      <c r="Q434" s="225"/>
      <c r="R434" s="225"/>
      <c r="S434" s="225"/>
      <c r="T434" s="225"/>
      <c r="U434" s="225"/>
      <c r="V434" s="225"/>
      <c r="W434" s="225"/>
      <c r="X434" s="225"/>
      <c r="Y434" s="225"/>
    </row>
    <row r="435" ht="14.25" customHeight="1">
      <c r="A435" s="225"/>
      <c r="B435" s="225"/>
      <c r="C435" s="225"/>
      <c r="D435" s="236"/>
      <c r="E435" s="225"/>
      <c r="F435" s="225"/>
      <c r="G435" s="238"/>
      <c r="H435" s="238"/>
      <c r="I435" s="238"/>
      <c r="J435" s="238"/>
      <c r="K435" s="224"/>
      <c r="L435" s="224"/>
      <c r="M435" s="224"/>
      <c r="N435" s="224"/>
      <c r="O435" s="224"/>
      <c r="P435" s="224"/>
      <c r="Q435" s="225"/>
      <c r="R435" s="225"/>
      <c r="S435" s="225"/>
      <c r="T435" s="225"/>
      <c r="U435" s="225"/>
      <c r="V435" s="225"/>
      <c r="W435" s="225"/>
      <c r="X435" s="225"/>
      <c r="Y435" s="225"/>
    </row>
    <row r="436" ht="14.25" customHeight="1">
      <c r="A436" s="225"/>
      <c r="B436" s="225"/>
      <c r="C436" s="225"/>
      <c r="D436" s="236"/>
      <c r="E436" s="225"/>
      <c r="F436" s="225"/>
      <c r="G436" s="238"/>
      <c r="H436" s="238"/>
      <c r="I436" s="238"/>
      <c r="J436" s="238"/>
      <c r="K436" s="224"/>
      <c r="L436" s="224"/>
      <c r="M436" s="224"/>
      <c r="N436" s="224"/>
      <c r="O436" s="224"/>
      <c r="P436" s="224"/>
      <c r="Q436" s="225"/>
      <c r="R436" s="225"/>
      <c r="S436" s="225"/>
      <c r="T436" s="225"/>
      <c r="U436" s="225"/>
      <c r="V436" s="225"/>
      <c r="W436" s="225"/>
      <c r="X436" s="225"/>
      <c r="Y436" s="225"/>
    </row>
    <row r="437" ht="14.25" customHeight="1">
      <c r="A437" s="225"/>
      <c r="B437" s="225"/>
      <c r="C437" s="225"/>
      <c r="D437" s="236"/>
      <c r="E437" s="225"/>
      <c r="F437" s="225"/>
      <c r="G437" s="238"/>
      <c r="H437" s="238"/>
      <c r="I437" s="238"/>
      <c r="J437" s="238"/>
      <c r="K437" s="224"/>
      <c r="L437" s="224"/>
      <c r="M437" s="224"/>
      <c r="N437" s="224"/>
      <c r="O437" s="224"/>
      <c r="P437" s="224"/>
      <c r="Q437" s="225"/>
      <c r="R437" s="225"/>
      <c r="S437" s="225"/>
      <c r="T437" s="225"/>
      <c r="U437" s="225"/>
      <c r="V437" s="225"/>
      <c r="W437" s="225"/>
      <c r="X437" s="225"/>
      <c r="Y437" s="225"/>
    </row>
    <row r="438" ht="14.25" customHeight="1">
      <c r="A438" s="225"/>
      <c r="B438" s="225"/>
      <c r="C438" s="225"/>
      <c r="D438" s="236"/>
      <c r="E438" s="225"/>
      <c r="F438" s="225"/>
      <c r="G438" s="238"/>
      <c r="H438" s="238"/>
      <c r="I438" s="238"/>
      <c r="J438" s="238"/>
      <c r="K438" s="224"/>
      <c r="L438" s="224"/>
      <c r="M438" s="224"/>
      <c r="N438" s="224"/>
      <c r="O438" s="224"/>
      <c r="P438" s="224"/>
      <c r="Q438" s="225"/>
      <c r="R438" s="225"/>
      <c r="S438" s="225"/>
      <c r="T438" s="225"/>
      <c r="U438" s="225"/>
      <c r="V438" s="225"/>
      <c r="W438" s="225"/>
      <c r="X438" s="225"/>
      <c r="Y438" s="225"/>
    </row>
    <row r="439" ht="14.25" customHeight="1">
      <c r="A439" s="225"/>
      <c r="B439" s="225"/>
      <c r="C439" s="225"/>
      <c r="D439" s="236"/>
      <c r="E439" s="225"/>
      <c r="F439" s="225"/>
      <c r="G439" s="238"/>
      <c r="H439" s="238"/>
      <c r="I439" s="238"/>
      <c r="J439" s="238"/>
      <c r="K439" s="224"/>
      <c r="L439" s="224"/>
      <c r="M439" s="224"/>
      <c r="N439" s="224"/>
      <c r="O439" s="224"/>
      <c r="P439" s="224"/>
      <c r="Q439" s="225"/>
      <c r="R439" s="225"/>
      <c r="S439" s="225"/>
      <c r="T439" s="225"/>
      <c r="U439" s="225"/>
      <c r="V439" s="225"/>
      <c r="W439" s="225"/>
      <c r="X439" s="225"/>
      <c r="Y439" s="225"/>
    </row>
    <row r="440" ht="14.25" customHeight="1">
      <c r="A440" s="225"/>
      <c r="B440" s="225"/>
      <c r="C440" s="225"/>
      <c r="D440" s="236"/>
      <c r="E440" s="225"/>
      <c r="F440" s="225"/>
      <c r="G440" s="238"/>
      <c r="H440" s="238"/>
      <c r="I440" s="238"/>
      <c r="J440" s="238"/>
      <c r="K440" s="224"/>
      <c r="L440" s="224"/>
      <c r="M440" s="224"/>
      <c r="N440" s="224"/>
      <c r="O440" s="224"/>
      <c r="P440" s="224"/>
      <c r="Q440" s="225"/>
      <c r="R440" s="225"/>
      <c r="S440" s="225"/>
      <c r="T440" s="225"/>
      <c r="U440" s="225"/>
      <c r="V440" s="225"/>
      <c r="W440" s="225"/>
      <c r="X440" s="225"/>
      <c r="Y440" s="225"/>
    </row>
    <row r="441" ht="14.25" customHeight="1">
      <c r="A441" s="225"/>
      <c r="B441" s="225"/>
      <c r="C441" s="225"/>
      <c r="D441" s="236"/>
      <c r="E441" s="225"/>
      <c r="F441" s="225"/>
      <c r="G441" s="238"/>
      <c r="H441" s="238"/>
      <c r="I441" s="238"/>
      <c r="J441" s="238"/>
      <c r="K441" s="224"/>
      <c r="L441" s="224"/>
      <c r="M441" s="224"/>
      <c r="N441" s="224"/>
      <c r="O441" s="224"/>
      <c r="P441" s="224"/>
      <c r="Q441" s="225"/>
      <c r="R441" s="225"/>
      <c r="S441" s="225"/>
      <c r="T441" s="225"/>
      <c r="U441" s="225"/>
      <c r="V441" s="225"/>
      <c r="W441" s="225"/>
      <c r="X441" s="225"/>
      <c r="Y441" s="225"/>
    </row>
    <row r="442" ht="14.25" customHeight="1">
      <c r="A442" s="225"/>
      <c r="B442" s="225"/>
      <c r="C442" s="225"/>
      <c r="D442" s="236"/>
      <c r="E442" s="225"/>
      <c r="F442" s="225"/>
      <c r="G442" s="238"/>
      <c r="H442" s="238"/>
      <c r="I442" s="238"/>
      <c r="J442" s="238"/>
      <c r="K442" s="224"/>
      <c r="L442" s="224"/>
      <c r="M442" s="224"/>
      <c r="N442" s="224"/>
      <c r="O442" s="224"/>
      <c r="P442" s="224"/>
      <c r="Q442" s="225"/>
      <c r="R442" s="225"/>
      <c r="S442" s="225"/>
      <c r="T442" s="225"/>
      <c r="U442" s="225"/>
      <c r="V442" s="225"/>
      <c r="W442" s="225"/>
      <c r="X442" s="225"/>
      <c r="Y442" s="225"/>
    </row>
    <row r="443" ht="14.25" customHeight="1">
      <c r="A443" s="225"/>
      <c r="B443" s="225"/>
      <c r="C443" s="225"/>
      <c r="D443" s="236"/>
      <c r="E443" s="225"/>
      <c r="F443" s="225"/>
      <c r="G443" s="238"/>
      <c r="H443" s="238"/>
      <c r="I443" s="238"/>
      <c r="J443" s="238"/>
      <c r="K443" s="224"/>
      <c r="L443" s="224"/>
      <c r="M443" s="224"/>
      <c r="N443" s="224"/>
      <c r="O443" s="224"/>
      <c r="P443" s="224"/>
      <c r="Q443" s="225"/>
      <c r="R443" s="225"/>
      <c r="S443" s="225"/>
      <c r="T443" s="225"/>
      <c r="U443" s="225"/>
      <c r="V443" s="225"/>
      <c r="W443" s="225"/>
      <c r="X443" s="225"/>
      <c r="Y443" s="225"/>
    </row>
    <row r="444" ht="14.25" customHeight="1">
      <c r="A444" s="225"/>
      <c r="B444" s="225"/>
      <c r="C444" s="225"/>
      <c r="D444" s="236"/>
      <c r="E444" s="225"/>
      <c r="F444" s="225"/>
      <c r="G444" s="238"/>
      <c r="H444" s="238"/>
      <c r="I444" s="238"/>
      <c r="J444" s="238"/>
      <c r="K444" s="224"/>
      <c r="L444" s="224"/>
      <c r="M444" s="224"/>
      <c r="N444" s="224"/>
      <c r="O444" s="224"/>
      <c r="P444" s="224"/>
      <c r="Q444" s="225"/>
      <c r="R444" s="225"/>
      <c r="S444" s="225"/>
      <c r="T444" s="225"/>
      <c r="U444" s="225"/>
      <c r="V444" s="225"/>
      <c r="W444" s="225"/>
      <c r="X444" s="225"/>
      <c r="Y444" s="225"/>
    </row>
    <row r="445" ht="14.25" customHeight="1">
      <c r="A445" s="225"/>
      <c r="B445" s="225"/>
      <c r="C445" s="225"/>
      <c r="D445" s="236"/>
      <c r="E445" s="225"/>
      <c r="F445" s="225"/>
      <c r="G445" s="238"/>
      <c r="H445" s="238"/>
      <c r="I445" s="238"/>
      <c r="J445" s="238"/>
      <c r="K445" s="224"/>
      <c r="L445" s="224"/>
      <c r="M445" s="224"/>
      <c r="N445" s="224"/>
      <c r="O445" s="224"/>
      <c r="P445" s="224"/>
      <c r="Q445" s="225"/>
      <c r="R445" s="225"/>
      <c r="S445" s="225"/>
      <c r="T445" s="225"/>
      <c r="U445" s="225"/>
      <c r="V445" s="225"/>
      <c r="W445" s="225"/>
      <c r="X445" s="225"/>
      <c r="Y445" s="225"/>
    </row>
    <row r="446" ht="14.25" customHeight="1">
      <c r="A446" s="225"/>
      <c r="B446" s="225"/>
      <c r="C446" s="225"/>
      <c r="D446" s="236"/>
      <c r="E446" s="225"/>
      <c r="F446" s="225"/>
      <c r="G446" s="238"/>
      <c r="H446" s="238"/>
      <c r="I446" s="238"/>
      <c r="J446" s="238"/>
      <c r="K446" s="224"/>
      <c r="L446" s="224"/>
      <c r="M446" s="224"/>
      <c r="N446" s="224"/>
      <c r="O446" s="224"/>
      <c r="P446" s="224"/>
      <c r="Q446" s="225"/>
      <c r="R446" s="225"/>
      <c r="S446" s="225"/>
      <c r="T446" s="225"/>
      <c r="U446" s="225"/>
      <c r="V446" s="225"/>
      <c r="W446" s="225"/>
      <c r="X446" s="225"/>
      <c r="Y446" s="225"/>
    </row>
    <row r="447" ht="14.25" customHeight="1">
      <c r="A447" s="225"/>
      <c r="B447" s="225"/>
      <c r="C447" s="225"/>
      <c r="D447" s="236"/>
      <c r="E447" s="225"/>
      <c r="F447" s="225"/>
      <c r="G447" s="238"/>
      <c r="H447" s="238"/>
      <c r="I447" s="238"/>
      <c r="J447" s="238"/>
      <c r="K447" s="224"/>
      <c r="L447" s="224"/>
      <c r="M447" s="224"/>
      <c r="N447" s="224"/>
      <c r="O447" s="224"/>
      <c r="P447" s="224"/>
      <c r="Q447" s="225"/>
      <c r="R447" s="225"/>
      <c r="S447" s="225"/>
      <c r="T447" s="225"/>
      <c r="U447" s="225"/>
      <c r="V447" s="225"/>
      <c r="W447" s="225"/>
      <c r="X447" s="225"/>
      <c r="Y447" s="225"/>
    </row>
    <row r="448" ht="14.25" customHeight="1">
      <c r="A448" s="225"/>
      <c r="B448" s="225"/>
      <c r="C448" s="225"/>
      <c r="D448" s="236"/>
      <c r="E448" s="225"/>
      <c r="F448" s="225"/>
      <c r="G448" s="238"/>
      <c r="H448" s="238"/>
      <c r="I448" s="238"/>
      <c r="J448" s="238"/>
      <c r="K448" s="224"/>
      <c r="L448" s="224"/>
      <c r="M448" s="224"/>
      <c r="N448" s="224"/>
      <c r="O448" s="224"/>
      <c r="P448" s="224"/>
      <c r="Q448" s="225"/>
      <c r="R448" s="225"/>
      <c r="S448" s="225"/>
      <c r="T448" s="225"/>
      <c r="U448" s="225"/>
      <c r="V448" s="225"/>
      <c r="W448" s="225"/>
      <c r="X448" s="225"/>
      <c r="Y448" s="225"/>
    </row>
    <row r="449" ht="14.25" customHeight="1">
      <c r="A449" s="225"/>
      <c r="B449" s="225"/>
      <c r="C449" s="225"/>
      <c r="D449" s="236"/>
      <c r="E449" s="225"/>
      <c r="F449" s="225"/>
      <c r="G449" s="238"/>
      <c r="H449" s="238"/>
      <c r="I449" s="238"/>
      <c r="J449" s="238"/>
      <c r="K449" s="224"/>
      <c r="L449" s="224"/>
      <c r="M449" s="224"/>
      <c r="N449" s="224"/>
      <c r="O449" s="224"/>
      <c r="P449" s="224"/>
      <c r="Q449" s="225"/>
      <c r="R449" s="225"/>
      <c r="S449" s="225"/>
      <c r="T449" s="225"/>
      <c r="U449" s="225"/>
      <c r="V449" s="225"/>
      <c r="W449" s="225"/>
      <c r="X449" s="225"/>
      <c r="Y449" s="225"/>
    </row>
    <row r="450" ht="14.25" customHeight="1">
      <c r="A450" s="225"/>
      <c r="B450" s="225"/>
      <c r="C450" s="225"/>
      <c r="D450" s="236"/>
      <c r="E450" s="225"/>
      <c r="F450" s="225"/>
      <c r="G450" s="238"/>
      <c r="H450" s="238"/>
      <c r="I450" s="238"/>
      <c r="J450" s="238"/>
      <c r="K450" s="224"/>
      <c r="L450" s="224"/>
      <c r="M450" s="224"/>
      <c r="N450" s="224"/>
      <c r="O450" s="224"/>
      <c r="P450" s="224"/>
      <c r="Q450" s="225"/>
      <c r="R450" s="225"/>
      <c r="S450" s="225"/>
      <c r="T450" s="225"/>
      <c r="U450" s="225"/>
      <c r="V450" s="225"/>
      <c r="W450" s="225"/>
      <c r="X450" s="225"/>
      <c r="Y450" s="225"/>
    </row>
    <row r="451" ht="14.25" customHeight="1">
      <c r="A451" s="225"/>
      <c r="B451" s="225"/>
      <c r="C451" s="225"/>
      <c r="D451" s="236"/>
      <c r="E451" s="225"/>
      <c r="F451" s="225"/>
      <c r="G451" s="238"/>
      <c r="H451" s="238"/>
      <c r="I451" s="238"/>
      <c r="J451" s="238"/>
      <c r="K451" s="224"/>
      <c r="L451" s="224"/>
      <c r="M451" s="224"/>
      <c r="N451" s="224"/>
      <c r="O451" s="224"/>
      <c r="P451" s="224"/>
      <c r="Q451" s="225"/>
      <c r="R451" s="225"/>
      <c r="S451" s="225"/>
      <c r="T451" s="225"/>
      <c r="U451" s="225"/>
      <c r="V451" s="225"/>
      <c r="W451" s="225"/>
      <c r="X451" s="225"/>
      <c r="Y451" s="225"/>
    </row>
    <row r="452" ht="14.25" customHeight="1">
      <c r="A452" s="225"/>
      <c r="B452" s="225"/>
      <c r="C452" s="225"/>
      <c r="D452" s="236"/>
      <c r="E452" s="225"/>
      <c r="F452" s="225"/>
      <c r="G452" s="238"/>
      <c r="H452" s="238"/>
      <c r="I452" s="238"/>
      <c r="J452" s="238"/>
      <c r="K452" s="224"/>
      <c r="L452" s="224"/>
      <c r="M452" s="224"/>
      <c r="N452" s="224"/>
      <c r="O452" s="224"/>
      <c r="P452" s="224"/>
      <c r="Q452" s="225"/>
      <c r="R452" s="225"/>
      <c r="S452" s="225"/>
      <c r="T452" s="225"/>
      <c r="U452" s="225"/>
      <c r="V452" s="225"/>
      <c r="W452" s="225"/>
      <c r="X452" s="225"/>
      <c r="Y452" s="225"/>
    </row>
    <row r="453" ht="14.25" customHeight="1">
      <c r="A453" s="225"/>
      <c r="B453" s="225"/>
      <c r="C453" s="225"/>
      <c r="D453" s="236"/>
      <c r="E453" s="225"/>
      <c r="F453" s="225"/>
      <c r="G453" s="238"/>
      <c r="H453" s="238"/>
      <c r="I453" s="238"/>
      <c r="J453" s="238"/>
      <c r="K453" s="224"/>
      <c r="L453" s="224"/>
      <c r="M453" s="224"/>
      <c r="N453" s="224"/>
      <c r="O453" s="224"/>
      <c r="P453" s="224"/>
      <c r="Q453" s="225"/>
      <c r="R453" s="225"/>
      <c r="S453" s="225"/>
      <c r="T453" s="225"/>
      <c r="U453" s="225"/>
      <c r="V453" s="225"/>
      <c r="W453" s="225"/>
      <c r="X453" s="225"/>
      <c r="Y453" s="225"/>
    </row>
    <row r="454" ht="14.25" customHeight="1">
      <c r="A454" s="225"/>
      <c r="B454" s="225"/>
      <c r="C454" s="225"/>
      <c r="D454" s="236"/>
      <c r="E454" s="225"/>
      <c r="F454" s="225"/>
      <c r="G454" s="238"/>
      <c r="H454" s="238"/>
      <c r="I454" s="238"/>
      <c r="J454" s="238"/>
      <c r="K454" s="224"/>
      <c r="L454" s="224"/>
      <c r="M454" s="224"/>
      <c r="N454" s="224"/>
      <c r="O454" s="224"/>
      <c r="P454" s="224"/>
      <c r="Q454" s="225"/>
      <c r="R454" s="225"/>
      <c r="S454" s="225"/>
      <c r="T454" s="225"/>
      <c r="U454" s="225"/>
      <c r="V454" s="225"/>
      <c r="W454" s="225"/>
      <c r="X454" s="225"/>
      <c r="Y454" s="225"/>
    </row>
    <row r="455" ht="14.25" customHeight="1">
      <c r="A455" s="225"/>
      <c r="B455" s="225"/>
      <c r="C455" s="225"/>
      <c r="D455" s="236"/>
      <c r="E455" s="225"/>
      <c r="F455" s="225"/>
      <c r="G455" s="238"/>
      <c r="H455" s="238"/>
      <c r="I455" s="238"/>
      <c r="J455" s="238"/>
      <c r="K455" s="224"/>
      <c r="L455" s="224"/>
      <c r="M455" s="224"/>
      <c r="N455" s="224"/>
      <c r="O455" s="224"/>
      <c r="P455" s="224"/>
      <c r="Q455" s="225"/>
      <c r="R455" s="225"/>
      <c r="S455" s="225"/>
      <c r="T455" s="225"/>
      <c r="U455" s="225"/>
      <c r="V455" s="225"/>
      <c r="W455" s="225"/>
      <c r="X455" s="225"/>
      <c r="Y455" s="225"/>
    </row>
    <row r="456" ht="14.25" customHeight="1">
      <c r="A456" s="225"/>
      <c r="B456" s="225"/>
      <c r="C456" s="225"/>
      <c r="D456" s="236"/>
      <c r="E456" s="225"/>
      <c r="F456" s="225"/>
      <c r="G456" s="238"/>
      <c r="H456" s="238"/>
      <c r="I456" s="238"/>
      <c r="J456" s="238"/>
      <c r="K456" s="224"/>
      <c r="L456" s="224"/>
      <c r="M456" s="224"/>
      <c r="N456" s="224"/>
      <c r="O456" s="224"/>
      <c r="P456" s="224"/>
      <c r="Q456" s="225"/>
      <c r="R456" s="225"/>
      <c r="S456" s="225"/>
      <c r="T456" s="225"/>
      <c r="U456" s="225"/>
      <c r="V456" s="225"/>
      <c r="W456" s="225"/>
      <c r="X456" s="225"/>
      <c r="Y456" s="225"/>
    </row>
    <row r="457" ht="14.25" customHeight="1">
      <c r="A457" s="225"/>
      <c r="B457" s="225"/>
      <c r="C457" s="225"/>
      <c r="D457" s="236"/>
      <c r="E457" s="225"/>
      <c r="F457" s="225"/>
      <c r="G457" s="238"/>
      <c r="H457" s="238"/>
      <c r="I457" s="238"/>
      <c r="J457" s="238"/>
      <c r="K457" s="224"/>
      <c r="L457" s="224"/>
      <c r="M457" s="224"/>
      <c r="N457" s="224"/>
      <c r="O457" s="224"/>
      <c r="P457" s="224"/>
      <c r="Q457" s="225"/>
      <c r="R457" s="225"/>
      <c r="S457" s="225"/>
      <c r="T457" s="225"/>
      <c r="U457" s="225"/>
      <c r="V457" s="225"/>
      <c r="W457" s="225"/>
      <c r="X457" s="225"/>
      <c r="Y457" s="225"/>
    </row>
    <row r="458" ht="14.25" customHeight="1">
      <c r="A458" s="225"/>
      <c r="B458" s="225"/>
      <c r="C458" s="225"/>
      <c r="D458" s="236"/>
      <c r="E458" s="225"/>
      <c r="F458" s="225"/>
      <c r="G458" s="238"/>
      <c r="H458" s="238"/>
      <c r="I458" s="238"/>
      <c r="J458" s="238"/>
      <c r="K458" s="224"/>
      <c r="L458" s="224"/>
      <c r="M458" s="224"/>
      <c r="N458" s="224"/>
      <c r="O458" s="224"/>
      <c r="P458" s="224"/>
      <c r="Q458" s="225"/>
      <c r="R458" s="225"/>
      <c r="S458" s="225"/>
      <c r="T458" s="225"/>
      <c r="U458" s="225"/>
      <c r="V458" s="225"/>
      <c r="W458" s="225"/>
      <c r="X458" s="225"/>
      <c r="Y458" s="225"/>
    </row>
    <row r="459" ht="14.25" customHeight="1">
      <c r="A459" s="225"/>
      <c r="B459" s="225"/>
      <c r="C459" s="225"/>
      <c r="D459" s="236"/>
      <c r="E459" s="225"/>
      <c r="F459" s="225"/>
      <c r="G459" s="238"/>
      <c r="H459" s="238"/>
      <c r="I459" s="238"/>
      <c r="J459" s="238"/>
      <c r="K459" s="224"/>
      <c r="L459" s="224"/>
      <c r="M459" s="224"/>
      <c r="N459" s="224"/>
      <c r="O459" s="224"/>
      <c r="P459" s="224"/>
      <c r="Q459" s="225"/>
      <c r="R459" s="225"/>
      <c r="S459" s="225"/>
      <c r="T459" s="225"/>
      <c r="U459" s="225"/>
      <c r="V459" s="225"/>
      <c r="W459" s="225"/>
      <c r="X459" s="225"/>
      <c r="Y459" s="225"/>
    </row>
    <row r="460" ht="14.25" customHeight="1">
      <c r="A460" s="225"/>
      <c r="B460" s="225"/>
      <c r="C460" s="225"/>
      <c r="D460" s="236"/>
      <c r="E460" s="225"/>
      <c r="F460" s="225"/>
      <c r="G460" s="238"/>
      <c r="H460" s="238"/>
      <c r="I460" s="238"/>
      <c r="J460" s="238"/>
      <c r="K460" s="224"/>
      <c r="L460" s="224"/>
      <c r="M460" s="224"/>
      <c r="N460" s="224"/>
      <c r="O460" s="224"/>
      <c r="P460" s="224"/>
      <c r="Q460" s="225"/>
      <c r="R460" s="225"/>
      <c r="S460" s="225"/>
      <c r="T460" s="225"/>
      <c r="U460" s="225"/>
      <c r="V460" s="225"/>
      <c r="W460" s="225"/>
      <c r="X460" s="225"/>
      <c r="Y460" s="225"/>
    </row>
    <row r="461" ht="14.25" customHeight="1">
      <c r="A461" s="225"/>
      <c r="B461" s="225"/>
      <c r="C461" s="225"/>
      <c r="D461" s="236"/>
      <c r="E461" s="225"/>
      <c r="F461" s="225"/>
      <c r="G461" s="238"/>
      <c r="H461" s="238"/>
      <c r="I461" s="238"/>
      <c r="J461" s="238"/>
      <c r="K461" s="224"/>
      <c r="L461" s="224"/>
      <c r="M461" s="224"/>
      <c r="N461" s="224"/>
      <c r="O461" s="224"/>
      <c r="P461" s="224"/>
      <c r="Q461" s="225"/>
      <c r="R461" s="225"/>
      <c r="S461" s="225"/>
      <c r="T461" s="225"/>
      <c r="U461" s="225"/>
      <c r="V461" s="225"/>
      <c r="W461" s="225"/>
      <c r="X461" s="225"/>
      <c r="Y461" s="225"/>
    </row>
    <row r="462" ht="14.25" customHeight="1">
      <c r="A462" s="225"/>
      <c r="B462" s="225"/>
      <c r="C462" s="225"/>
      <c r="D462" s="236"/>
      <c r="E462" s="225"/>
      <c r="F462" s="225"/>
      <c r="G462" s="238"/>
      <c r="H462" s="238"/>
      <c r="I462" s="238"/>
      <c r="J462" s="238"/>
      <c r="K462" s="224"/>
      <c r="L462" s="224"/>
      <c r="M462" s="224"/>
      <c r="N462" s="224"/>
      <c r="O462" s="224"/>
      <c r="P462" s="224"/>
      <c r="Q462" s="225"/>
      <c r="R462" s="225"/>
      <c r="S462" s="225"/>
      <c r="T462" s="225"/>
      <c r="U462" s="225"/>
      <c r="V462" s="225"/>
      <c r="W462" s="225"/>
      <c r="X462" s="225"/>
      <c r="Y462" s="225"/>
    </row>
    <row r="463" ht="14.25" customHeight="1">
      <c r="A463" s="225"/>
      <c r="B463" s="225"/>
      <c r="C463" s="225"/>
      <c r="D463" s="236"/>
      <c r="E463" s="225"/>
      <c r="F463" s="225"/>
      <c r="G463" s="238"/>
      <c r="H463" s="238"/>
      <c r="I463" s="238"/>
      <c r="J463" s="238"/>
      <c r="K463" s="224"/>
      <c r="L463" s="224"/>
      <c r="M463" s="224"/>
      <c r="N463" s="224"/>
      <c r="O463" s="224"/>
      <c r="P463" s="224"/>
      <c r="Q463" s="225"/>
      <c r="R463" s="225"/>
      <c r="S463" s="225"/>
      <c r="T463" s="225"/>
      <c r="U463" s="225"/>
      <c r="V463" s="225"/>
      <c r="W463" s="225"/>
      <c r="X463" s="225"/>
      <c r="Y463" s="225"/>
    </row>
    <row r="464" ht="14.25" customHeight="1">
      <c r="A464" s="225"/>
      <c r="B464" s="225"/>
      <c r="C464" s="225"/>
      <c r="D464" s="236"/>
      <c r="E464" s="225"/>
      <c r="F464" s="225"/>
      <c r="G464" s="238"/>
      <c r="H464" s="238"/>
      <c r="I464" s="238"/>
      <c r="J464" s="238"/>
      <c r="K464" s="224"/>
      <c r="L464" s="224"/>
      <c r="M464" s="224"/>
      <c r="N464" s="224"/>
      <c r="O464" s="224"/>
      <c r="P464" s="224"/>
      <c r="Q464" s="225"/>
      <c r="R464" s="225"/>
      <c r="S464" s="225"/>
      <c r="T464" s="225"/>
      <c r="U464" s="225"/>
      <c r="V464" s="225"/>
      <c r="W464" s="225"/>
      <c r="X464" s="225"/>
      <c r="Y464" s="225"/>
    </row>
    <row r="465" ht="14.25" customHeight="1">
      <c r="A465" s="225"/>
      <c r="B465" s="225"/>
      <c r="C465" s="225"/>
      <c r="D465" s="236"/>
      <c r="E465" s="225"/>
      <c r="F465" s="225"/>
      <c r="G465" s="238"/>
      <c r="H465" s="238"/>
      <c r="I465" s="238"/>
      <c r="J465" s="238"/>
      <c r="K465" s="224"/>
      <c r="L465" s="224"/>
      <c r="M465" s="224"/>
      <c r="N465" s="224"/>
      <c r="O465" s="224"/>
      <c r="P465" s="224"/>
      <c r="Q465" s="225"/>
      <c r="R465" s="225"/>
      <c r="S465" s="225"/>
      <c r="T465" s="225"/>
      <c r="U465" s="225"/>
      <c r="V465" s="225"/>
      <c r="W465" s="225"/>
      <c r="X465" s="225"/>
      <c r="Y465" s="225"/>
    </row>
    <row r="466" ht="14.25" customHeight="1">
      <c r="A466" s="225"/>
      <c r="B466" s="225"/>
      <c r="C466" s="225"/>
      <c r="D466" s="236"/>
      <c r="E466" s="225"/>
      <c r="F466" s="225"/>
      <c r="G466" s="238"/>
      <c r="H466" s="238"/>
      <c r="I466" s="238"/>
      <c r="J466" s="238"/>
      <c r="K466" s="224"/>
      <c r="L466" s="224"/>
      <c r="M466" s="224"/>
      <c r="N466" s="224"/>
      <c r="O466" s="224"/>
      <c r="P466" s="224"/>
      <c r="Q466" s="225"/>
      <c r="R466" s="225"/>
      <c r="S466" s="225"/>
      <c r="T466" s="225"/>
      <c r="U466" s="225"/>
      <c r="V466" s="225"/>
      <c r="W466" s="225"/>
      <c r="X466" s="225"/>
      <c r="Y466" s="225"/>
    </row>
    <row r="467" ht="14.25" customHeight="1">
      <c r="A467" s="225"/>
      <c r="B467" s="225"/>
      <c r="C467" s="225"/>
      <c r="D467" s="236"/>
      <c r="E467" s="225"/>
      <c r="F467" s="225"/>
      <c r="G467" s="238"/>
      <c r="H467" s="238"/>
      <c r="I467" s="238"/>
      <c r="J467" s="238"/>
      <c r="K467" s="224"/>
      <c r="L467" s="224"/>
      <c r="M467" s="224"/>
      <c r="N467" s="224"/>
      <c r="O467" s="224"/>
      <c r="P467" s="224"/>
      <c r="Q467" s="225"/>
      <c r="R467" s="225"/>
      <c r="S467" s="225"/>
      <c r="T467" s="225"/>
      <c r="U467" s="225"/>
      <c r="V467" s="225"/>
      <c r="W467" s="225"/>
      <c r="X467" s="225"/>
      <c r="Y467" s="225"/>
    </row>
    <row r="468" ht="14.25" customHeight="1">
      <c r="A468" s="225"/>
      <c r="B468" s="225"/>
      <c r="C468" s="225"/>
      <c r="D468" s="236"/>
      <c r="E468" s="225"/>
      <c r="F468" s="225"/>
      <c r="G468" s="238"/>
      <c r="H468" s="238"/>
      <c r="I468" s="238"/>
      <c r="J468" s="238"/>
      <c r="K468" s="224"/>
      <c r="L468" s="224"/>
      <c r="M468" s="224"/>
      <c r="N468" s="224"/>
      <c r="O468" s="224"/>
      <c r="P468" s="224"/>
      <c r="Q468" s="225"/>
      <c r="R468" s="225"/>
      <c r="S468" s="225"/>
      <c r="T468" s="225"/>
      <c r="U468" s="225"/>
      <c r="V468" s="225"/>
      <c r="W468" s="225"/>
      <c r="X468" s="225"/>
      <c r="Y468" s="225"/>
    </row>
    <row r="469" ht="14.25" customHeight="1">
      <c r="A469" s="225"/>
      <c r="B469" s="225"/>
      <c r="C469" s="225"/>
      <c r="D469" s="236"/>
      <c r="E469" s="225"/>
      <c r="F469" s="225"/>
      <c r="G469" s="238"/>
      <c r="H469" s="238"/>
      <c r="I469" s="238"/>
      <c r="J469" s="238"/>
      <c r="K469" s="224"/>
      <c r="L469" s="224"/>
      <c r="M469" s="224"/>
      <c r="N469" s="224"/>
      <c r="O469" s="224"/>
      <c r="P469" s="224"/>
      <c r="Q469" s="225"/>
      <c r="R469" s="225"/>
      <c r="S469" s="225"/>
      <c r="T469" s="225"/>
      <c r="U469" s="225"/>
      <c r="V469" s="225"/>
      <c r="W469" s="225"/>
      <c r="X469" s="225"/>
      <c r="Y469" s="225"/>
    </row>
    <row r="470" ht="14.25" customHeight="1">
      <c r="A470" s="225"/>
      <c r="B470" s="225"/>
      <c r="C470" s="225"/>
      <c r="D470" s="236"/>
      <c r="E470" s="225"/>
      <c r="F470" s="225"/>
      <c r="G470" s="238"/>
      <c r="H470" s="238"/>
      <c r="I470" s="238"/>
      <c r="J470" s="238"/>
      <c r="K470" s="224"/>
      <c r="L470" s="224"/>
      <c r="M470" s="224"/>
      <c r="N470" s="224"/>
      <c r="O470" s="224"/>
      <c r="P470" s="224"/>
      <c r="Q470" s="225"/>
      <c r="R470" s="225"/>
      <c r="S470" s="225"/>
      <c r="T470" s="225"/>
      <c r="U470" s="225"/>
      <c r="V470" s="225"/>
      <c r="W470" s="225"/>
      <c r="X470" s="225"/>
      <c r="Y470" s="225"/>
    </row>
    <row r="471" ht="14.25" customHeight="1">
      <c r="A471" s="225"/>
      <c r="B471" s="225"/>
      <c r="C471" s="225"/>
      <c r="D471" s="236"/>
      <c r="E471" s="225"/>
      <c r="F471" s="225"/>
      <c r="G471" s="238"/>
      <c r="H471" s="238"/>
      <c r="I471" s="238"/>
      <c r="J471" s="238"/>
      <c r="K471" s="224"/>
      <c r="L471" s="224"/>
      <c r="M471" s="224"/>
      <c r="N471" s="224"/>
      <c r="O471" s="224"/>
      <c r="P471" s="224"/>
      <c r="Q471" s="225"/>
      <c r="R471" s="225"/>
      <c r="S471" s="225"/>
      <c r="T471" s="225"/>
      <c r="U471" s="225"/>
      <c r="V471" s="225"/>
      <c r="W471" s="225"/>
      <c r="X471" s="225"/>
      <c r="Y471" s="225"/>
    </row>
    <row r="472" ht="14.25" customHeight="1">
      <c r="A472" s="225"/>
      <c r="B472" s="225"/>
      <c r="C472" s="225"/>
      <c r="D472" s="236"/>
      <c r="E472" s="225"/>
      <c r="F472" s="225"/>
      <c r="G472" s="238"/>
      <c r="H472" s="238"/>
      <c r="I472" s="238"/>
      <c r="J472" s="238"/>
      <c r="K472" s="224"/>
      <c r="L472" s="224"/>
      <c r="M472" s="224"/>
      <c r="N472" s="224"/>
      <c r="O472" s="224"/>
      <c r="P472" s="224"/>
      <c r="Q472" s="225"/>
      <c r="R472" s="225"/>
      <c r="S472" s="225"/>
      <c r="T472" s="225"/>
      <c r="U472" s="225"/>
      <c r="V472" s="225"/>
      <c r="W472" s="225"/>
      <c r="X472" s="225"/>
      <c r="Y472" s="225"/>
    </row>
    <row r="473" ht="14.25" customHeight="1">
      <c r="A473" s="225"/>
      <c r="B473" s="225"/>
      <c r="C473" s="225"/>
      <c r="D473" s="236"/>
      <c r="E473" s="225"/>
      <c r="F473" s="225"/>
      <c r="G473" s="238"/>
      <c r="H473" s="238"/>
      <c r="I473" s="238"/>
      <c r="J473" s="238"/>
      <c r="K473" s="224"/>
      <c r="L473" s="224"/>
      <c r="M473" s="224"/>
      <c r="N473" s="224"/>
      <c r="O473" s="224"/>
      <c r="P473" s="224"/>
      <c r="Q473" s="225"/>
      <c r="R473" s="225"/>
      <c r="S473" s="225"/>
      <c r="T473" s="225"/>
      <c r="U473" s="225"/>
      <c r="V473" s="225"/>
      <c r="W473" s="225"/>
      <c r="X473" s="225"/>
      <c r="Y473" s="225"/>
    </row>
    <row r="474" ht="14.25" customHeight="1">
      <c r="A474" s="225"/>
      <c r="B474" s="225"/>
      <c r="C474" s="225"/>
      <c r="D474" s="236"/>
      <c r="E474" s="225"/>
      <c r="F474" s="225"/>
      <c r="G474" s="238"/>
      <c r="H474" s="238"/>
      <c r="I474" s="238"/>
      <c r="J474" s="238"/>
      <c r="K474" s="224"/>
      <c r="L474" s="224"/>
      <c r="M474" s="224"/>
      <c r="N474" s="224"/>
      <c r="O474" s="224"/>
      <c r="P474" s="224"/>
      <c r="Q474" s="225"/>
      <c r="R474" s="225"/>
      <c r="S474" s="225"/>
      <c r="T474" s="225"/>
      <c r="U474" s="225"/>
      <c r="V474" s="225"/>
      <c r="W474" s="225"/>
      <c r="X474" s="225"/>
      <c r="Y474" s="225"/>
    </row>
    <row r="475" ht="14.25" customHeight="1">
      <c r="A475" s="225"/>
      <c r="B475" s="225"/>
      <c r="C475" s="225"/>
      <c r="D475" s="236"/>
      <c r="E475" s="225"/>
      <c r="F475" s="225"/>
      <c r="G475" s="238"/>
      <c r="H475" s="238"/>
      <c r="I475" s="238"/>
      <c r="J475" s="238"/>
      <c r="K475" s="224"/>
      <c r="L475" s="224"/>
      <c r="M475" s="224"/>
      <c r="N475" s="224"/>
      <c r="O475" s="224"/>
      <c r="P475" s="224"/>
      <c r="Q475" s="225"/>
      <c r="R475" s="225"/>
      <c r="S475" s="225"/>
      <c r="T475" s="225"/>
      <c r="U475" s="225"/>
      <c r="V475" s="225"/>
      <c r="W475" s="225"/>
      <c r="X475" s="225"/>
      <c r="Y475" s="225"/>
    </row>
    <row r="476" ht="14.25" customHeight="1">
      <c r="A476" s="225"/>
      <c r="B476" s="225"/>
      <c r="C476" s="225"/>
      <c r="D476" s="236"/>
      <c r="E476" s="225"/>
      <c r="F476" s="225"/>
      <c r="G476" s="238"/>
      <c r="H476" s="238"/>
      <c r="I476" s="238"/>
      <c r="J476" s="238"/>
      <c r="K476" s="224"/>
      <c r="L476" s="224"/>
      <c r="M476" s="224"/>
      <c r="N476" s="224"/>
      <c r="O476" s="224"/>
      <c r="P476" s="224"/>
      <c r="Q476" s="225"/>
      <c r="R476" s="225"/>
      <c r="S476" s="225"/>
      <c r="T476" s="225"/>
      <c r="U476" s="225"/>
      <c r="V476" s="225"/>
      <c r="W476" s="225"/>
      <c r="X476" s="225"/>
      <c r="Y476" s="225"/>
    </row>
    <row r="477" ht="14.25" customHeight="1">
      <c r="A477" s="225"/>
      <c r="B477" s="225"/>
      <c r="C477" s="225"/>
      <c r="D477" s="236"/>
      <c r="E477" s="225"/>
      <c r="F477" s="225"/>
      <c r="G477" s="238"/>
      <c r="H477" s="238"/>
      <c r="I477" s="238"/>
      <c r="J477" s="238"/>
      <c r="K477" s="224"/>
      <c r="L477" s="224"/>
      <c r="M477" s="224"/>
      <c r="N477" s="224"/>
      <c r="O477" s="224"/>
      <c r="P477" s="224"/>
      <c r="Q477" s="225"/>
      <c r="R477" s="225"/>
      <c r="S477" s="225"/>
      <c r="T477" s="225"/>
      <c r="U477" s="225"/>
      <c r="V477" s="225"/>
      <c r="W477" s="225"/>
      <c r="X477" s="225"/>
      <c r="Y477" s="225"/>
    </row>
    <row r="478" ht="14.25" customHeight="1">
      <c r="A478" s="225"/>
      <c r="B478" s="225"/>
      <c r="C478" s="225"/>
      <c r="D478" s="236"/>
      <c r="E478" s="225"/>
      <c r="F478" s="225"/>
      <c r="G478" s="238"/>
      <c r="H478" s="238"/>
      <c r="I478" s="238"/>
      <c r="J478" s="238"/>
      <c r="K478" s="224"/>
      <c r="L478" s="224"/>
      <c r="M478" s="224"/>
      <c r="N478" s="224"/>
      <c r="O478" s="224"/>
      <c r="P478" s="224"/>
      <c r="Q478" s="225"/>
      <c r="R478" s="225"/>
      <c r="S478" s="225"/>
      <c r="T478" s="225"/>
      <c r="U478" s="225"/>
      <c r="V478" s="225"/>
      <c r="W478" s="225"/>
      <c r="X478" s="225"/>
      <c r="Y478" s="225"/>
    </row>
    <row r="479" ht="14.25" customHeight="1">
      <c r="A479" s="225"/>
      <c r="B479" s="225"/>
      <c r="C479" s="225"/>
      <c r="D479" s="236"/>
      <c r="E479" s="225"/>
      <c r="F479" s="225"/>
      <c r="G479" s="238"/>
      <c r="H479" s="238"/>
      <c r="I479" s="238"/>
      <c r="J479" s="238"/>
      <c r="K479" s="224"/>
      <c r="L479" s="224"/>
      <c r="M479" s="224"/>
      <c r="N479" s="224"/>
      <c r="O479" s="224"/>
      <c r="P479" s="224"/>
      <c r="Q479" s="225"/>
      <c r="R479" s="225"/>
      <c r="S479" s="225"/>
      <c r="T479" s="225"/>
      <c r="U479" s="225"/>
      <c r="V479" s="225"/>
      <c r="W479" s="225"/>
      <c r="X479" s="225"/>
      <c r="Y479" s="225"/>
    </row>
    <row r="480" ht="14.25" customHeight="1">
      <c r="A480" s="225"/>
      <c r="B480" s="225"/>
      <c r="C480" s="225"/>
      <c r="D480" s="236"/>
      <c r="E480" s="225"/>
      <c r="F480" s="225"/>
      <c r="G480" s="238"/>
      <c r="H480" s="238"/>
      <c r="I480" s="238"/>
      <c r="J480" s="238"/>
      <c r="K480" s="224"/>
      <c r="L480" s="224"/>
      <c r="M480" s="224"/>
      <c r="N480" s="224"/>
      <c r="O480" s="224"/>
      <c r="P480" s="224"/>
      <c r="Q480" s="225"/>
      <c r="R480" s="225"/>
      <c r="S480" s="225"/>
      <c r="T480" s="225"/>
      <c r="U480" s="225"/>
      <c r="V480" s="225"/>
      <c r="W480" s="225"/>
      <c r="X480" s="225"/>
      <c r="Y480" s="225"/>
    </row>
    <row r="481" ht="14.25" customHeight="1">
      <c r="A481" s="225"/>
      <c r="B481" s="225"/>
      <c r="C481" s="225"/>
      <c r="D481" s="236"/>
      <c r="E481" s="225"/>
      <c r="F481" s="225"/>
      <c r="G481" s="238"/>
      <c r="H481" s="238"/>
      <c r="I481" s="238"/>
      <c r="J481" s="238"/>
      <c r="K481" s="224"/>
      <c r="L481" s="224"/>
      <c r="M481" s="224"/>
      <c r="N481" s="224"/>
      <c r="O481" s="224"/>
      <c r="P481" s="224"/>
      <c r="Q481" s="225"/>
      <c r="R481" s="225"/>
      <c r="S481" s="225"/>
      <c r="T481" s="225"/>
      <c r="U481" s="225"/>
      <c r="V481" s="225"/>
      <c r="W481" s="225"/>
      <c r="X481" s="225"/>
      <c r="Y481" s="225"/>
    </row>
    <row r="482" ht="14.25" customHeight="1">
      <c r="A482" s="225"/>
      <c r="B482" s="225"/>
      <c r="C482" s="225"/>
      <c r="D482" s="236"/>
      <c r="E482" s="225"/>
      <c r="F482" s="225"/>
      <c r="G482" s="238"/>
      <c r="H482" s="238"/>
      <c r="I482" s="238"/>
      <c r="J482" s="238"/>
      <c r="K482" s="224"/>
      <c r="L482" s="224"/>
      <c r="M482" s="224"/>
      <c r="N482" s="224"/>
      <c r="O482" s="224"/>
      <c r="P482" s="224"/>
      <c r="Q482" s="225"/>
      <c r="R482" s="225"/>
      <c r="S482" s="225"/>
      <c r="T482" s="225"/>
      <c r="U482" s="225"/>
      <c r="V482" s="225"/>
      <c r="W482" s="225"/>
      <c r="X482" s="225"/>
      <c r="Y482" s="225"/>
    </row>
    <row r="483" ht="14.25" customHeight="1">
      <c r="A483" s="225"/>
      <c r="B483" s="225"/>
      <c r="C483" s="225"/>
      <c r="D483" s="236"/>
      <c r="E483" s="225"/>
      <c r="F483" s="225"/>
      <c r="G483" s="238"/>
      <c r="H483" s="238"/>
      <c r="I483" s="238"/>
      <c r="J483" s="238"/>
      <c r="K483" s="224"/>
      <c r="L483" s="224"/>
      <c r="M483" s="224"/>
      <c r="N483" s="224"/>
      <c r="O483" s="224"/>
      <c r="P483" s="224"/>
      <c r="Q483" s="225"/>
      <c r="R483" s="225"/>
      <c r="S483" s="225"/>
      <c r="T483" s="225"/>
      <c r="U483" s="225"/>
      <c r="V483" s="225"/>
      <c r="W483" s="225"/>
      <c r="X483" s="225"/>
      <c r="Y483" s="225"/>
    </row>
    <row r="484" ht="14.25" customHeight="1">
      <c r="A484" s="225"/>
      <c r="B484" s="225"/>
      <c r="C484" s="225"/>
      <c r="D484" s="236"/>
      <c r="E484" s="225"/>
      <c r="F484" s="225"/>
      <c r="G484" s="238"/>
      <c r="H484" s="238"/>
      <c r="I484" s="238"/>
      <c r="J484" s="238"/>
      <c r="K484" s="224"/>
      <c r="L484" s="224"/>
      <c r="M484" s="224"/>
      <c r="N484" s="224"/>
      <c r="O484" s="224"/>
      <c r="P484" s="224"/>
      <c r="Q484" s="225"/>
      <c r="R484" s="225"/>
      <c r="S484" s="225"/>
      <c r="T484" s="225"/>
      <c r="U484" s="225"/>
      <c r="V484" s="225"/>
      <c r="W484" s="225"/>
      <c r="X484" s="225"/>
      <c r="Y484" s="225"/>
    </row>
    <row r="485" ht="14.25" customHeight="1">
      <c r="A485" s="225"/>
      <c r="B485" s="225"/>
      <c r="C485" s="225"/>
      <c r="D485" s="236"/>
      <c r="E485" s="225"/>
      <c r="F485" s="225"/>
      <c r="G485" s="238"/>
      <c r="H485" s="238"/>
      <c r="I485" s="238"/>
      <c r="J485" s="238"/>
      <c r="K485" s="224"/>
      <c r="L485" s="224"/>
      <c r="M485" s="224"/>
      <c r="N485" s="224"/>
      <c r="O485" s="224"/>
      <c r="P485" s="224"/>
      <c r="Q485" s="225"/>
      <c r="R485" s="225"/>
      <c r="S485" s="225"/>
      <c r="T485" s="225"/>
      <c r="U485" s="225"/>
      <c r="V485" s="225"/>
      <c r="W485" s="225"/>
      <c r="X485" s="225"/>
      <c r="Y485" s="225"/>
    </row>
    <row r="486" ht="14.25" customHeight="1">
      <c r="A486" s="225"/>
      <c r="B486" s="225"/>
      <c r="C486" s="225"/>
      <c r="D486" s="236"/>
      <c r="E486" s="225"/>
      <c r="F486" s="225"/>
      <c r="G486" s="238"/>
      <c r="H486" s="238"/>
      <c r="I486" s="238"/>
      <c r="J486" s="238"/>
      <c r="K486" s="224"/>
      <c r="L486" s="224"/>
      <c r="M486" s="224"/>
      <c r="N486" s="224"/>
      <c r="O486" s="224"/>
      <c r="P486" s="224"/>
      <c r="Q486" s="225"/>
      <c r="R486" s="225"/>
      <c r="S486" s="225"/>
      <c r="T486" s="225"/>
      <c r="U486" s="225"/>
      <c r="V486" s="225"/>
      <c r="W486" s="225"/>
      <c r="X486" s="225"/>
      <c r="Y486" s="225"/>
    </row>
    <row r="487" ht="14.25" customHeight="1">
      <c r="A487" s="225"/>
      <c r="B487" s="225"/>
      <c r="C487" s="225"/>
      <c r="D487" s="236"/>
      <c r="E487" s="225"/>
      <c r="F487" s="225"/>
      <c r="G487" s="238"/>
      <c r="H487" s="238"/>
      <c r="I487" s="238"/>
      <c r="J487" s="238"/>
      <c r="K487" s="224"/>
      <c r="L487" s="224"/>
      <c r="M487" s="224"/>
      <c r="N487" s="224"/>
      <c r="O487" s="224"/>
      <c r="P487" s="224"/>
      <c r="Q487" s="225"/>
      <c r="R487" s="225"/>
      <c r="S487" s="225"/>
      <c r="T487" s="225"/>
      <c r="U487" s="225"/>
      <c r="V487" s="225"/>
      <c r="W487" s="225"/>
      <c r="X487" s="225"/>
      <c r="Y487" s="225"/>
    </row>
    <row r="488" ht="14.25" customHeight="1">
      <c r="A488" s="225"/>
      <c r="B488" s="225"/>
      <c r="C488" s="225"/>
      <c r="D488" s="236"/>
      <c r="E488" s="225"/>
      <c r="F488" s="225"/>
      <c r="G488" s="238"/>
      <c r="H488" s="238"/>
      <c r="I488" s="238"/>
      <c r="J488" s="238"/>
      <c r="K488" s="224"/>
      <c r="L488" s="224"/>
      <c r="M488" s="224"/>
      <c r="N488" s="224"/>
      <c r="O488" s="224"/>
      <c r="P488" s="224"/>
      <c r="Q488" s="225"/>
      <c r="R488" s="225"/>
      <c r="S488" s="225"/>
      <c r="T488" s="225"/>
      <c r="U488" s="225"/>
      <c r="V488" s="225"/>
      <c r="W488" s="225"/>
      <c r="X488" s="225"/>
      <c r="Y488" s="225"/>
    </row>
    <row r="489" ht="14.25" customHeight="1">
      <c r="A489" s="225"/>
      <c r="B489" s="225"/>
      <c r="C489" s="225"/>
      <c r="D489" s="236"/>
      <c r="E489" s="225"/>
      <c r="F489" s="225"/>
      <c r="G489" s="238"/>
      <c r="H489" s="238"/>
      <c r="I489" s="238"/>
      <c r="J489" s="238"/>
      <c r="K489" s="224"/>
      <c r="L489" s="224"/>
      <c r="M489" s="224"/>
      <c r="N489" s="224"/>
      <c r="O489" s="224"/>
      <c r="P489" s="224"/>
      <c r="Q489" s="225"/>
      <c r="R489" s="225"/>
      <c r="S489" s="225"/>
      <c r="T489" s="225"/>
      <c r="U489" s="225"/>
      <c r="V489" s="225"/>
      <c r="W489" s="225"/>
      <c r="X489" s="225"/>
      <c r="Y489" s="225"/>
    </row>
    <row r="490" ht="14.25" customHeight="1">
      <c r="A490" s="225"/>
      <c r="B490" s="225"/>
      <c r="C490" s="225"/>
      <c r="D490" s="236"/>
      <c r="E490" s="225"/>
      <c r="F490" s="225"/>
      <c r="G490" s="238"/>
      <c r="H490" s="238"/>
      <c r="I490" s="238"/>
      <c r="J490" s="238"/>
      <c r="K490" s="224"/>
      <c r="L490" s="224"/>
      <c r="M490" s="224"/>
      <c r="N490" s="224"/>
      <c r="O490" s="224"/>
      <c r="P490" s="224"/>
      <c r="Q490" s="225"/>
      <c r="R490" s="225"/>
      <c r="S490" s="225"/>
      <c r="T490" s="225"/>
      <c r="U490" s="225"/>
      <c r="V490" s="225"/>
      <c r="W490" s="225"/>
      <c r="X490" s="225"/>
      <c r="Y490" s="225"/>
    </row>
    <row r="491" ht="14.25" customHeight="1">
      <c r="A491" s="225"/>
      <c r="B491" s="225"/>
      <c r="C491" s="225"/>
      <c r="D491" s="236"/>
      <c r="E491" s="225"/>
      <c r="F491" s="225"/>
      <c r="G491" s="238"/>
      <c r="H491" s="238"/>
      <c r="I491" s="238"/>
      <c r="J491" s="238"/>
      <c r="K491" s="224"/>
      <c r="L491" s="224"/>
      <c r="M491" s="224"/>
      <c r="N491" s="224"/>
      <c r="O491" s="224"/>
      <c r="P491" s="224"/>
      <c r="Q491" s="225"/>
      <c r="R491" s="225"/>
      <c r="S491" s="225"/>
      <c r="T491" s="225"/>
      <c r="U491" s="225"/>
      <c r="V491" s="225"/>
      <c r="W491" s="225"/>
      <c r="X491" s="225"/>
      <c r="Y491" s="225"/>
    </row>
    <row r="492" ht="14.25" customHeight="1">
      <c r="A492" s="225"/>
      <c r="B492" s="225"/>
      <c r="C492" s="225"/>
      <c r="D492" s="236"/>
      <c r="E492" s="225"/>
      <c r="F492" s="225"/>
      <c r="G492" s="238"/>
      <c r="H492" s="238"/>
      <c r="I492" s="238"/>
      <c r="J492" s="238"/>
      <c r="K492" s="224"/>
      <c r="L492" s="224"/>
      <c r="M492" s="224"/>
      <c r="N492" s="224"/>
      <c r="O492" s="224"/>
      <c r="P492" s="224"/>
      <c r="Q492" s="225"/>
      <c r="R492" s="225"/>
      <c r="S492" s="225"/>
      <c r="T492" s="225"/>
      <c r="U492" s="225"/>
      <c r="V492" s="225"/>
      <c r="W492" s="225"/>
      <c r="X492" s="225"/>
      <c r="Y492" s="225"/>
    </row>
    <row r="493" ht="14.25" customHeight="1">
      <c r="A493" s="225"/>
      <c r="B493" s="225"/>
      <c r="C493" s="225"/>
      <c r="D493" s="236"/>
      <c r="E493" s="225"/>
      <c r="F493" s="225"/>
      <c r="G493" s="238"/>
      <c r="H493" s="238"/>
      <c r="I493" s="238"/>
      <c r="J493" s="238"/>
      <c r="K493" s="224"/>
      <c r="L493" s="224"/>
      <c r="M493" s="224"/>
      <c r="N493" s="224"/>
      <c r="O493" s="224"/>
      <c r="P493" s="224"/>
      <c r="Q493" s="225"/>
      <c r="R493" s="225"/>
      <c r="S493" s="225"/>
      <c r="T493" s="225"/>
      <c r="U493" s="225"/>
      <c r="V493" s="225"/>
      <c r="W493" s="225"/>
      <c r="X493" s="225"/>
      <c r="Y493" s="225"/>
    </row>
    <row r="494" ht="14.25" customHeight="1">
      <c r="A494" s="225"/>
      <c r="B494" s="225"/>
      <c r="C494" s="225"/>
      <c r="D494" s="236"/>
      <c r="E494" s="225"/>
      <c r="F494" s="225"/>
      <c r="G494" s="238"/>
      <c r="H494" s="238"/>
      <c r="I494" s="238"/>
      <c r="J494" s="238"/>
      <c r="K494" s="224"/>
      <c r="L494" s="224"/>
      <c r="M494" s="224"/>
      <c r="N494" s="224"/>
      <c r="O494" s="224"/>
      <c r="P494" s="224"/>
      <c r="Q494" s="225"/>
      <c r="R494" s="225"/>
      <c r="S494" s="225"/>
      <c r="T494" s="225"/>
      <c r="U494" s="225"/>
      <c r="V494" s="225"/>
      <c r="W494" s="225"/>
      <c r="X494" s="225"/>
      <c r="Y494" s="225"/>
    </row>
    <row r="495" ht="14.25" customHeight="1">
      <c r="A495" s="225"/>
      <c r="B495" s="225"/>
      <c r="C495" s="225"/>
      <c r="D495" s="236"/>
      <c r="E495" s="225"/>
      <c r="F495" s="225"/>
      <c r="G495" s="238"/>
      <c r="H495" s="238"/>
      <c r="I495" s="238"/>
      <c r="J495" s="238"/>
      <c r="K495" s="224"/>
      <c r="L495" s="224"/>
      <c r="M495" s="224"/>
      <c r="N495" s="224"/>
      <c r="O495" s="224"/>
      <c r="P495" s="224"/>
      <c r="Q495" s="225"/>
      <c r="R495" s="225"/>
      <c r="S495" s="225"/>
      <c r="T495" s="225"/>
      <c r="U495" s="225"/>
      <c r="V495" s="225"/>
      <c r="W495" s="225"/>
      <c r="X495" s="225"/>
      <c r="Y495" s="225"/>
    </row>
    <row r="496" ht="14.25" customHeight="1">
      <c r="A496" s="225"/>
      <c r="B496" s="225"/>
      <c r="C496" s="225"/>
      <c r="D496" s="236"/>
      <c r="E496" s="225"/>
      <c r="F496" s="225"/>
      <c r="G496" s="238"/>
      <c r="H496" s="238"/>
      <c r="I496" s="238"/>
      <c r="J496" s="238"/>
      <c r="K496" s="224"/>
      <c r="L496" s="224"/>
      <c r="M496" s="224"/>
      <c r="N496" s="224"/>
      <c r="O496" s="224"/>
      <c r="P496" s="224"/>
      <c r="Q496" s="225"/>
      <c r="R496" s="225"/>
      <c r="S496" s="225"/>
      <c r="T496" s="225"/>
      <c r="U496" s="225"/>
      <c r="V496" s="225"/>
      <c r="W496" s="225"/>
      <c r="X496" s="225"/>
      <c r="Y496" s="225"/>
    </row>
    <row r="497" ht="14.25" customHeight="1">
      <c r="A497" s="225"/>
      <c r="B497" s="225"/>
      <c r="C497" s="225"/>
      <c r="D497" s="236"/>
      <c r="E497" s="225"/>
      <c r="F497" s="225"/>
      <c r="G497" s="238"/>
      <c r="H497" s="238"/>
      <c r="I497" s="238"/>
      <c r="J497" s="238"/>
      <c r="K497" s="224"/>
      <c r="L497" s="224"/>
      <c r="M497" s="224"/>
      <c r="N497" s="224"/>
      <c r="O497" s="224"/>
      <c r="P497" s="224"/>
      <c r="Q497" s="225"/>
      <c r="R497" s="225"/>
      <c r="S497" s="225"/>
      <c r="T497" s="225"/>
      <c r="U497" s="225"/>
      <c r="V497" s="225"/>
      <c r="W497" s="225"/>
      <c r="X497" s="225"/>
      <c r="Y497" s="225"/>
    </row>
    <row r="498" ht="14.25" customHeight="1">
      <c r="A498" s="225"/>
      <c r="B498" s="225"/>
      <c r="C498" s="225"/>
      <c r="D498" s="236"/>
      <c r="E498" s="225"/>
      <c r="F498" s="225"/>
      <c r="G498" s="238"/>
      <c r="H498" s="238"/>
      <c r="I498" s="238"/>
      <c r="J498" s="238"/>
      <c r="K498" s="224"/>
      <c r="L498" s="224"/>
      <c r="M498" s="224"/>
      <c r="N498" s="224"/>
      <c r="O498" s="224"/>
      <c r="P498" s="224"/>
      <c r="Q498" s="225"/>
      <c r="R498" s="225"/>
      <c r="S498" s="225"/>
      <c r="T498" s="225"/>
      <c r="U498" s="225"/>
      <c r="V498" s="225"/>
      <c r="W498" s="225"/>
      <c r="X498" s="225"/>
      <c r="Y498" s="225"/>
    </row>
    <row r="499" ht="14.25" customHeight="1">
      <c r="A499" s="225"/>
      <c r="B499" s="225"/>
      <c r="C499" s="225"/>
      <c r="D499" s="236"/>
      <c r="E499" s="225"/>
      <c r="F499" s="225"/>
      <c r="G499" s="238"/>
      <c r="H499" s="238"/>
      <c r="I499" s="238"/>
      <c r="J499" s="238"/>
      <c r="K499" s="224"/>
      <c r="L499" s="224"/>
      <c r="M499" s="224"/>
      <c r="N499" s="224"/>
      <c r="O499" s="224"/>
      <c r="P499" s="224"/>
      <c r="Q499" s="225"/>
      <c r="R499" s="225"/>
      <c r="S499" s="225"/>
      <c r="T499" s="225"/>
      <c r="U499" s="225"/>
      <c r="V499" s="225"/>
      <c r="W499" s="225"/>
      <c r="X499" s="225"/>
      <c r="Y499" s="225"/>
    </row>
    <row r="500" ht="14.25" customHeight="1">
      <c r="A500" s="225"/>
      <c r="B500" s="225"/>
      <c r="C500" s="225"/>
      <c r="D500" s="236"/>
      <c r="E500" s="225"/>
      <c r="F500" s="225"/>
      <c r="G500" s="238"/>
      <c r="H500" s="238"/>
      <c r="I500" s="238"/>
      <c r="J500" s="238"/>
      <c r="K500" s="224"/>
      <c r="L500" s="224"/>
      <c r="M500" s="224"/>
      <c r="N500" s="224"/>
      <c r="O500" s="224"/>
      <c r="P500" s="224"/>
      <c r="Q500" s="225"/>
      <c r="R500" s="225"/>
      <c r="S500" s="225"/>
      <c r="T500" s="225"/>
      <c r="U500" s="225"/>
      <c r="V500" s="225"/>
      <c r="W500" s="225"/>
      <c r="X500" s="225"/>
      <c r="Y500" s="225"/>
    </row>
    <row r="501" ht="14.25" customHeight="1">
      <c r="A501" s="225"/>
      <c r="B501" s="225"/>
      <c r="C501" s="225"/>
      <c r="D501" s="236"/>
      <c r="E501" s="225"/>
      <c r="F501" s="225"/>
      <c r="G501" s="238"/>
      <c r="H501" s="238"/>
      <c r="I501" s="238"/>
      <c r="J501" s="238"/>
      <c r="K501" s="224"/>
      <c r="L501" s="224"/>
      <c r="M501" s="224"/>
      <c r="N501" s="224"/>
      <c r="O501" s="224"/>
      <c r="P501" s="224"/>
      <c r="Q501" s="225"/>
      <c r="R501" s="225"/>
      <c r="S501" s="225"/>
      <c r="T501" s="225"/>
      <c r="U501" s="225"/>
      <c r="V501" s="225"/>
      <c r="W501" s="225"/>
      <c r="X501" s="225"/>
      <c r="Y501" s="225"/>
    </row>
    <row r="502" ht="14.25" customHeight="1">
      <c r="A502" s="225"/>
      <c r="B502" s="225"/>
      <c r="C502" s="225"/>
      <c r="D502" s="236"/>
      <c r="E502" s="225"/>
      <c r="F502" s="225"/>
      <c r="G502" s="238"/>
      <c r="H502" s="238"/>
      <c r="I502" s="238"/>
      <c r="J502" s="238"/>
      <c r="K502" s="224"/>
      <c r="L502" s="224"/>
      <c r="M502" s="224"/>
      <c r="N502" s="224"/>
      <c r="O502" s="224"/>
      <c r="P502" s="224"/>
      <c r="Q502" s="225"/>
      <c r="R502" s="225"/>
      <c r="S502" s="225"/>
      <c r="T502" s="225"/>
      <c r="U502" s="225"/>
      <c r="V502" s="225"/>
      <c r="W502" s="225"/>
      <c r="X502" s="225"/>
      <c r="Y502" s="225"/>
    </row>
    <row r="503" ht="14.25" customHeight="1">
      <c r="A503" s="225"/>
      <c r="B503" s="225"/>
      <c r="C503" s="225"/>
      <c r="D503" s="236"/>
      <c r="E503" s="225"/>
      <c r="F503" s="225"/>
      <c r="G503" s="238"/>
      <c r="H503" s="238"/>
      <c r="I503" s="238"/>
      <c r="J503" s="238"/>
      <c r="K503" s="224"/>
      <c r="L503" s="224"/>
      <c r="M503" s="224"/>
      <c r="N503" s="224"/>
      <c r="O503" s="224"/>
      <c r="P503" s="224"/>
      <c r="Q503" s="225"/>
      <c r="R503" s="225"/>
      <c r="S503" s="225"/>
      <c r="T503" s="225"/>
      <c r="U503" s="225"/>
      <c r="V503" s="225"/>
      <c r="W503" s="225"/>
      <c r="X503" s="225"/>
      <c r="Y503" s="225"/>
    </row>
    <row r="504" ht="14.25" customHeight="1">
      <c r="A504" s="225"/>
      <c r="B504" s="225"/>
      <c r="C504" s="225"/>
      <c r="D504" s="236"/>
      <c r="E504" s="225"/>
      <c r="F504" s="225"/>
      <c r="G504" s="238"/>
      <c r="H504" s="238"/>
      <c r="I504" s="238"/>
      <c r="J504" s="238"/>
      <c r="K504" s="224"/>
      <c r="L504" s="224"/>
      <c r="M504" s="224"/>
      <c r="N504" s="224"/>
      <c r="O504" s="224"/>
      <c r="P504" s="224"/>
      <c r="Q504" s="225"/>
      <c r="R504" s="225"/>
      <c r="S504" s="225"/>
      <c r="T504" s="225"/>
      <c r="U504" s="225"/>
      <c r="V504" s="225"/>
      <c r="W504" s="225"/>
      <c r="X504" s="225"/>
      <c r="Y504" s="225"/>
    </row>
    <row r="505" ht="14.25" customHeight="1">
      <c r="A505" s="225"/>
      <c r="B505" s="225"/>
      <c r="C505" s="225"/>
      <c r="D505" s="236"/>
      <c r="E505" s="225"/>
      <c r="F505" s="225"/>
      <c r="G505" s="238"/>
      <c r="H505" s="238"/>
      <c r="I505" s="238"/>
      <c r="J505" s="238"/>
      <c r="K505" s="224"/>
      <c r="L505" s="224"/>
      <c r="M505" s="224"/>
      <c r="N505" s="224"/>
      <c r="O505" s="224"/>
      <c r="P505" s="224"/>
      <c r="Q505" s="225"/>
      <c r="R505" s="225"/>
      <c r="S505" s="225"/>
      <c r="T505" s="225"/>
      <c r="U505" s="225"/>
      <c r="V505" s="225"/>
      <c r="W505" s="225"/>
      <c r="X505" s="225"/>
      <c r="Y505" s="225"/>
    </row>
    <row r="506" ht="14.25" customHeight="1">
      <c r="A506" s="225"/>
      <c r="B506" s="225"/>
      <c r="C506" s="225"/>
      <c r="D506" s="236"/>
      <c r="E506" s="225"/>
      <c r="F506" s="225"/>
      <c r="G506" s="238"/>
      <c r="H506" s="238"/>
      <c r="I506" s="238"/>
      <c r="J506" s="238"/>
      <c r="K506" s="224"/>
      <c r="L506" s="224"/>
      <c r="M506" s="224"/>
      <c r="N506" s="224"/>
      <c r="O506" s="224"/>
      <c r="P506" s="224"/>
      <c r="Q506" s="225"/>
      <c r="R506" s="225"/>
      <c r="S506" s="225"/>
      <c r="T506" s="225"/>
      <c r="U506" s="225"/>
      <c r="V506" s="225"/>
      <c r="W506" s="225"/>
      <c r="X506" s="225"/>
      <c r="Y506" s="225"/>
    </row>
    <row r="507" ht="14.25" customHeight="1">
      <c r="A507" s="225"/>
      <c r="B507" s="225"/>
      <c r="C507" s="225"/>
      <c r="D507" s="236"/>
      <c r="E507" s="225"/>
      <c r="F507" s="225"/>
      <c r="G507" s="238"/>
      <c r="H507" s="238"/>
      <c r="I507" s="238"/>
      <c r="J507" s="238"/>
      <c r="K507" s="224"/>
      <c r="L507" s="224"/>
      <c r="M507" s="224"/>
      <c r="N507" s="224"/>
      <c r="O507" s="224"/>
      <c r="P507" s="224"/>
      <c r="Q507" s="225"/>
      <c r="R507" s="225"/>
      <c r="S507" s="225"/>
      <c r="T507" s="225"/>
      <c r="U507" s="225"/>
      <c r="V507" s="225"/>
      <c r="W507" s="225"/>
      <c r="X507" s="225"/>
      <c r="Y507" s="225"/>
    </row>
    <row r="508" ht="14.25" customHeight="1">
      <c r="A508" s="225"/>
      <c r="B508" s="225"/>
      <c r="C508" s="225"/>
      <c r="D508" s="236"/>
      <c r="E508" s="225"/>
      <c r="F508" s="225"/>
      <c r="G508" s="238"/>
      <c r="H508" s="238"/>
      <c r="I508" s="238"/>
      <c r="J508" s="238"/>
      <c r="K508" s="224"/>
      <c r="L508" s="224"/>
      <c r="M508" s="224"/>
      <c r="N508" s="224"/>
      <c r="O508" s="224"/>
      <c r="P508" s="224"/>
      <c r="Q508" s="225"/>
      <c r="R508" s="225"/>
      <c r="S508" s="225"/>
      <c r="T508" s="225"/>
      <c r="U508" s="225"/>
      <c r="V508" s="225"/>
      <c r="W508" s="225"/>
      <c r="X508" s="225"/>
      <c r="Y508" s="225"/>
    </row>
    <row r="509" ht="14.25" customHeight="1">
      <c r="A509" s="225"/>
      <c r="B509" s="225"/>
      <c r="C509" s="225"/>
      <c r="D509" s="236"/>
      <c r="E509" s="225"/>
      <c r="F509" s="225"/>
      <c r="G509" s="238"/>
      <c r="H509" s="238"/>
      <c r="I509" s="238"/>
      <c r="J509" s="238"/>
      <c r="K509" s="224"/>
      <c r="L509" s="224"/>
      <c r="M509" s="224"/>
      <c r="N509" s="224"/>
      <c r="O509" s="224"/>
      <c r="P509" s="224"/>
      <c r="Q509" s="225"/>
      <c r="R509" s="225"/>
      <c r="S509" s="225"/>
      <c r="T509" s="225"/>
      <c r="U509" s="225"/>
      <c r="V509" s="225"/>
      <c r="W509" s="225"/>
      <c r="X509" s="225"/>
      <c r="Y509" s="225"/>
    </row>
    <row r="510" ht="14.25" customHeight="1">
      <c r="A510" s="225"/>
      <c r="B510" s="225"/>
      <c r="C510" s="225"/>
      <c r="D510" s="236"/>
      <c r="E510" s="225"/>
      <c r="F510" s="225"/>
      <c r="G510" s="238"/>
      <c r="H510" s="238"/>
      <c r="I510" s="238"/>
      <c r="J510" s="238"/>
      <c r="K510" s="224"/>
      <c r="L510" s="224"/>
      <c r="M510" s="224"/>
      <c r="N510" s="224"/>
      <c r="O510" s="224"/>
      <c r="P510" s="224"/>
      <c r="Q510" s="225"/>
      <c r="R510" s="225"/>
      <c r="S510" s="225"/>
      <c r="T510" s="225"/>
      <c r="U510" s="225"/>
      <c r="V510" s="225"/>
      <c r="W510" s="225"/>
      <c r="X510" s="225"/>
      <c r="Y510" s="225"/>
    </row>
    <row r="511" ht="14.25" customHeight="1">
      <c r="A511" s="225"/>
      <c r="B511" s="225"/>
      <c r="C511" s="225"/>
      <c r="D511" s="236"/>
      <c r="E511" s="225"/>
      <c r="F511" s="225"/>
      <c r="G511" s="238"/>
      <c r="H511" s="238"/>
      <c r="I511" s="238"/>
      <c r="J511" s="238"/>
      <c r="K511" s="224"/>
      <c r="L511" s="224"/>
      <c r="M511" s="224"/>
      <c r="N511" s="224"/>
      <c r="O511" s="224"/>
      <c r="P511" s="224"/>
      <c r="Q511" s="225"/>
      <c r="R511" s="225"/>
      <c r="S511" s="225"/>
      <c r="T511" s="225"/>
      <c r="U511" s="225"/>
      <c r="V511" s="225"/>
      <c r="W511" s="225"/>
      <c r="X511" s="225"/>
      <c r="Y511" s="225"/>
    </row>
    <row r="512" ht="14.25" customHeight="1">
      <c r="A512" s="225"/>
      <c r="B512" s="225"/>
      <c r="C512" s="225"/>
      <c r="D512" s="236"/>
      <c r="E512" s="225"/>
      <c r="F512" s="225"/>
      <c r="G512" s="238"/>
      <c r="H512" s="238"/>
      <c r="I512" s="238"/>
      <c r="J512" s="238"/>
      <c r="K512" s="224"/>
      <c r="L512" s="224"/>
      <c r="M512" s="224"/>
      <c r="N512" s="224"/>
      <c r="O512" s="224"/>
      <c r="P512" s="224"/>
      <c r="Q512" s="225"/>
      <c r="R512" s="225"/>
      <c r="S512" s="225"/>
      <c r="T512" s="225"/>
      <c r="U512" s="225"/>
      <c r="V512" s="225"/>
      <c r="W512" s="225"/>
      <c r="X512" s="225"/>
      <c r="Y512" s="225"/>
    </row>
    <row r="513" ht="14.25" customHeight="1">
      <c r="A513" s="225"/>
      <c r="B513" s="225"/>
      <c r="C513" s="225"/>
      <c r="D513" s="236"/>
      <c r="E513" s="225"/>
      <c r="F513" s="225"/>
      <c r="G513" s="238"/>
      <c r="H513" s="238"/>
      <c r="I513" s="238"/>
      <c r="J513" s="238"/>
      <c r="K513" s="224"/>
      <c r="L513" s="224"/>
      <c r="M513" s="224"/>
      <c r="N513" s="224"/>
      <c r="O513" s="224"/>
      <c r="P513" s="224"/>
      <c r="Q513" s="225"/>
      <c r="R513" s="225"/>
      <c r="S513" s="225"/>
      <c r="T513" s="225"/>
      <c r="U513" s="225"/>
      <c r="V513" s="225"/>
      <c r="W513" s="225"/>
      <c r="X513" s="225"/>
      <c r="Y513" s="225"/>
    </row>
    <row r="514" ht="14.25" customHeight="1">
      <c r="A514" s="225"/>
      <c r="B514" s="225"/>
      <c r="C514" s="225"/>
      <c r="D514" s="236"/>
      <c r="E514" s="225"/>
      <c r="F514" s="225"/>
      <c r="G514" s="238"/>
      <c r="H514" s="238"/>
      <c r="I514" s="238"/>
      <c r="J514" s="238"/>
      <c r="K514" s="224"/>
      <c r="L514" s="224"/>
      <c r="M514" s="224"/>
      <c r="N514" s="224"/>
      <c r="O514" s="224"/>
      <c r="P514" s="224"/>
      <c r="Q514" s="225"/>
      <c r="R514" s="225"/>
      <c r="S514" s="225"/>
      <c r="T514" s="225"/>
      <c r="U514" s="225"/>
      <c r="V514" s="225"/>
      <c r="W514" s="225"/>
      <c r="X514" s="225"/>
      <c r="Y514" s="225"/>
    </row>
    <row r="515" ht="14.25" customHeight="1">
      <c r="A515" s="225"/>
      <c r="B515" s="225"/>
      <c r="C515" s="225"/>
      <c r="D515" s="236"/>
      <c r="E515" s="225"/>
      <c r="F515" s="225"/>
      <c r="G515" s="238"/>
      <c r="H515" s="238"/>
      <c r="I515" s="238"/>
      <c r="J515" s="238"/>
      <c r="K515" s="224"/>
      <c r="L515" s="224"/>
      <c r="M515" s="224"/>
      <c r="N515" s="224"/>
      <c r="O515" s="224"/>
      <c r="P515" s="224"/>
      <c r="Q515" s="225"/>
      <c r="R515" s="225"/>
      <c r="S515" s="225"/>
      <c r="T515" s="225"/>
      <c r="U515" s="225"/>
      <c r="V515" s="225"/>
      <c r="W515" s="225"/>
      <c r="X515" s="225"/>
      <c r="Y515" s="225"/>
    </row>
    <row r="516" ht="14.25" customHeight="1">
      <c r="A516" s="225"/>
      <c r="B516" s="225"/>
      <c r="C516" s="225"/>
      <c r="D516" s="236"/>
      <c r="E516" s="225"/>
      <c r="F516" s="225"/>
      <c r="G516" s="238"/>
      <c r="H516" s="238"/>
      <c r="I516" s="238"/>
      <c r="J516" s="238"/>
      <c r="K516" s="224"/>
      <c r="L516" s="224"/>
      <c r="M516" s="224"/>
      <c r="N516" s="224"/>
      <c r="O516" s="224"/>
      <c r="P516" s="224"/>
      <c r="Q516" s="225"/>
      <c r="R516" s="225"/>
      <c r="S516" s="225"/>
      <c r="T516" s="225"/>
      <c r="U516" s="225"/>
      <c r="V516" s="225"/>
      <c r="W516" s="225"/>
      <c r="X516" s="225"/>
      <c r="Y516" s="225"/>
    </row>
    <row r="517" ht="14.25" customHeight="1">
      <c r="A517" s="225"/>
      <c r="B517" s="225"/>
      <c r="C517" s="225"/>
      <c r="D517" s="236"/>
      <c r="E517" s="225"/>
      <c r="F517" s="225"/>
      <c r="G517" s="238"/>
      <c r="H517" s="238"/>
      <c r="I517" s="238"/>
      <c r="J517" s="238"/>
      <c r="K517" s="224"/>
      <c r="L517" s="224"/>
      <c r="M517" s="224"/>
      <c r="N517" s="224"/>
      <c r="O517" s="224"/>
      <c r="P517" s="224"/>
      <c r="Q517" s="225"/>
      <c r="R517" s="225"/>
      <c r="S517" s="225"/>
      <c r="T517" s="225"/>
      <c r="U517" s="225"/>
      <c r="V517" s="225"/>
      <c r="W517" s="225"/>
      <c r="X517" s="225"/>
      <c r="Y517" s="225"/>
    </row>
    <row r="518" ht="14.25" customHeight="1">
      <c r="A518" s="225"/>
      <c r="B518" s="225"/>
      <c r="C518" s="225"/>
      <c r="D518" s="236"/>
      <c r="E518" s="225"/>
      <c r="F518" s="225"/>
      <c r="G518" s="238"/>
      <c r="H518" s="238"/>
      <c r="I518" s="238"/>
      <c r="J518" s="238"/>
      <c r="K518" s="224"/>
      <c r="L518" s="224"/>
      <c r="M518" s="224"/>
      <c r="N518" s="224"/>
      <c r="O518" s="224"/>
      <c r="P518" s="224"/>
      <c r="Q518" s="225"/>
      <c r="R518" s="225"/>
      <c r="S518" s="225"/>
      <c r="T518" s="225"/>
      <c r="U518" s="225"/>
      <c r="V518" s="225"/>
      <c r="W518" s="225"/>
      <c r="X518" s="225"/>
      <c r="Y518" s="225"/>
    </row>
    <row r="519" ht="14.25" customHeight="1">
      <c r="A519" s="225"/>
      <c r="B519" s="225"/>
      <c r="C519" s="225"/>
      <c r="D519" s="236"/>
      <c r="E519" s="225"/>
      <c r="F519" s="225"/>
      <c r="G519" s="238"/>
      <c r="H519" s="238"/>
      <c r="I519" s="238"/>
      <c r="J519" s="238"/>
      <c r="K519" s="224"/>
      <c r="L519" s="224"/>
      <c r="M519" s="224"/>
      <c r="N519" s="224"/>
      <c r="O519" s="224"/>
      <c r="P519" s="224"/>
      <c r="Q519" s="225"/>
      <c r="R519" s="225"/>
      <c r="S519" s="225"/>
      <c r="T519" s="225"/>
      <c r="U519" s="225"/>
      <c r="V519" s="225"/>
      <c r="W519" s="225"/>
      <c r="X519" s="225"/>
      <c r="Y519" s="225"/>
    </row>
    <row r="520" ht="14.25" customHeight="1">
      <c r="A520" s="225"/>
      <c r="B520" s="225"/>
      <c r="C520" s="225"/>
      <c r="D520" s="236"/>
      <c r="E520" s="225"/>
      <c r="F520" s="225"/>
      <c r="G520" s="238"/>
      <c r="H520" s="238"/>
      <c r="I520" s="238"/>
      <c r="J520" s="238"/>
      <c r="K520" s="224"/>
      <c r="L520" s="224"/>
      <c r="M520" s="224"/>
      <c r="N520" s="224"/>
      <c r="O520" s="224"/>
      <c r="P520" s="224"/>
      <c r="Q520" s="225"/>
      <c r="R520" s="225"/>
      <c r="S520" s="225"/>
      <c r="T520" s="225"/>
      <c r="U520" s="225"/>
      <c r="V520" s="225"/>
      <c r="W520" s="225"/>
      <c r="X520" s="225"/>
      <c r="Y520" s="225"/>
    </row>
    <row r="521" ht="14.25" customHeight="1">
      <c r="A521" s="225"/>
      <c r="B521" s="225"/>
      <c r="C521" s="225"/>
      <c r="D521" s="236"/>
      <c r="E521" s="225"/>
      <c r="F521" s="225"/>
      <c r="G521" s="238"/>
      <c r="H521" s="238"/>
      <c r="I521" s="238"/>
      <c r="J521" s="238"/>
      <c r="K521" s="224"/>
      <c r="L521" s="224"/>
      <c r="M521" s="224"/>
      <c r="N521" s="224"/>
      <c r="O521" s="224"/>
      <c r="P521" s="224"/>
      <c r="Q521" s="225"/>
      <c r="R521" s="225"/>
      <c r="S521" s="225"/>
      <c r="T521" s="225"/>
      <c r="U521" s="225"/>
      <c r="V521" s="225"/>
      <c r="W521" s="225"/>
      <c r="X521" s="225"/>
      <c r="Y521" s="225"/>
    </row>
    <row r="522" ht="14.25" customHeight="1">
      <c r="A522" s="225"/>
      <c r="B522" s="225"/>
      <c r="C522" s="225"/>
      <c r="D522" s="236"/>
      <c r="E522" s="225"/>
      <c r="F522" s="225"/>
      <c r="G522" s="238"/>
      <c r="H522" s="238"/>
      <c r="I522" s="238"/>
      <c r="J522" s="238"/>
      <c r="K522" s="224"/>
      <c r="L522" s="224"/>
      <c r="M522" s="224"/>
      <c r="N522" s="224"/>
      <c r="O522" s="224"/>
      <c r="P522" s="224"/>
      <c r="Q522" s="225"/>
      <c r="R522" s="225"/>
      <c r="S522" s="225"/>
      <c r="T522" s="225"/>
      <c r="U522" s="225"/>
      <c r="V522" s="225"/>
      <c r="W522" s="225"/>
      <c r="X522" s="225"/>
      <c r="Y522" s="225"/>
    </row>
    <row r="523" ht="14.25" customHeight="1">
      <c r="A523" s="225"/>
      <c r="B523" s="225"/>
      <c r="C523" s="225"/>
      <c r="D523" s="236"/>
      <c r="E523" s="225"/>
      <c r="F523" s="225"/>
      <c r="G523" s="238"/>
      <c r="H523" s="238"/>
      <c r="I523" s="238"/>
      <c r="J523" s="238"/>
      <c r="K523" s="224"/>
      <c r="L523" s="224"/>
      <c r="M523" s="224"/>
      <c r="N523" s="224"/>
      <c r="O523" s="224"/>
      <c r="P523" s="224"/>
      <c r="Q523" s="225"/>
      <c r="R523" s="225"/>
      <c r="S523" s="225"/>
      <c r="T523" s="225"/>
      <c r="U523" s="225"/>
      <c r="V523" s="225"/>
      <c r="W523" s="225"/>
      <c r="X523" s="225"/>
      <c r="Y523" s="225"/>
    </row>
    <row r="524" ht="14.25" customHeight="1">
      <c r="A524" s="225"/>
      <c r="B524" s="225"/>
      <c r="C524" s="225"/>
      <c r="D524" s="236"/>
      <c r="E524" s="225"/>
      <c r="F524" s="225"/>
      <c r="G524" s="238"/>
      <c r="H524" s="238"/>
      <c r="I524" s="238"/>
      <c r="J524" s="238"/>
      <c r="K524" s="224"/>
      <c r="L524" s="224"/>
      <c r="M524" s="224"/>
      <c r="N524" s="224"/>
      <c r="O524" s="224"/>
      <c r="P524" s="224"/>
      <c r="Q524" s="225"/>
      <c r="R524" s="225"/>
      <c r="S524" s="225"/>
      <c r="T524" s="225"/>
      <c r="U524" s="225"/>
      <c r="V524" s="225"/>
      <c r="W524" s="225"/>
      <c r="X524" s="225"/>
      <c r="Y524" s="225"/>
    </row>
    <row r="525" ht="14.25" customHeight="1">
      <c r="A525" s="225"/>
      <c r="B525" s="225"/>
      <c r="C525" s="225"/>
      <c r="D525" s="236"/>
      <c r="E525" s="225"/>
      <c r="F525" s="225"/>
      <c r="G525" s="238"/>
      <c r="H525" s="238"/>
      <c r="I525" s="238"/>
      <c r="J525" s="238"/>
      <c r="K525" s="224"/>
      <c r="L525" s="224"/>
      <c r="M525" s="224"/>
      <c r="N525" s="224"/>
      <c r="O525" s="224"/>
      <c r="P525" s="224"/>
      <c r="Q525" s="225"/>
      <c r="R525" s="225"/>
      <c r="S525" s="225"/>
      <c r="T525" s="225"/>
      <c r="U525" s="225"/>
      <c r="V525" s="225"/>
      <c r="W525" s="225"/>
      <c r="X525" s="225"/>
      <c r="Y525" s="225"/>
    </row>
    <row r="526" ht="14.25" customHeight="1">
      <c r="A526" s="225"/>
      <c r="B526" s="225"/>
      <c r="C526" s="225"/>
      <c r="D526" s="236"/>
      <c r="E526" s="225"/>
      <c r="F526" s="225"/>
      <c r="G526" s="238"/>
      <c r="H526" s="238"/>
      <c r="I526" s="238"/>
      <c r="J526" s="238"/>
      <c r="K526" s="224"/>
      <c r="L526" s="224"/>
      <c r="M526" s="224"/>
      <c r="N526" s="224"/>
      <c r="O526" s="224"/>
      <c r="P526" s="224"/>
      <c r="Q526" s="225"/>
      <c r="R526" s="225"/>
      <c r="S526" s="225"/>
      <c r="T526" s="225"/>
      <c r="U526" s="225"/>
      <c r="V526" s="225"/>
      <c r="W526" s="225"/>
      <c r="X526" s="225"/>
      <c r="Y526" s="225"/>
    </row>
    <row r="527" ht="14.25" customHeight="1">
      <c r="A527" s="225"/>
      <c r="B527" s="225"/>
      <c r="C527" s="225"/>
      <c r="D527" s="236"/>
      <c r="E527" s="225"/>
      <c r="F527" s="225"/>
      <c r="G527" s="238"/>
      <c r="H527" s="238"/>
      <c r="I527" s="238"/>
      <c r="J527" s="238"/>
      <c r="K527" s="224"/>
      <c r="L527" s="224"/>
      <c r="M527" s="224"/>
      <c r="N527" s="224"/>
      <c r="O527" s="224"/>
      <c r="P527" s="224"/>
      <c r="Q527" s="225"/>
      <c r="R527" s="225"/>
      <c r="S527" s="225"/>
      <c r="T527" s="225"/>
      <c r="U527" s="225"/>
      <c r="V527" s="225"/>
      <c r="W527" s="225"/>
      <c r="X527" s="225"/>
      <c r="Y527" s="225"/>
    </row>
    <row r="528" ht="14.25" customHeight="1">
      <c r="A528" s="225"/>
      <c r="B528" s="225"/>
      <c r="C528" s="225"/>
      <c r="D528" s="236"/>
      <c r="E528" s="225"/>
      <c r="F528" s="225"/>
      <c r="G528" s="238"/>
      <c r="H528" s="238"/>
      <c r="I528" s="238"/>
      <c r="J528" s="238"/>
      <c r="K528" s="224"/>
      <c r="L528" s="224"/>
      <c r="M528" s="224"/>
      <c r="N528" s="224"/>
      <c r="O528" s="224"/>
      <c r="P528" s="224"/>
      <c r="Q528" s="225"/>
      <c r="R528" s="225"/>
      <c r="S528" s="225"/>
      <c r="T528" s="225"/>
      <c r="U528" s="225"/>
      <c r="V528" s="225"/>
      <c r="W528" s="225"/>
      <c r="X528" s="225"/>
      <c r="Y528" s="225"/>
    </row>
    <row r="529" ht="14.25" customHeight="1">
      <c r="A529" s="225"/>
      <c r="B529" s="225"/>
      <c r="C529" s="225"/>
      <c r="D529" s="236"/>
      <c r="E529" s="225"/>
      <c r="F529" s="225"/>
      <c r="G529" s="238"/>
      <c r="H529" s="238"/>
      <c r="I529" s="238"/>
      <c r="J529" s="238"/>
      <c r="K529" s="224"/>
      <c r="L529" s="224"/>
      <c r="M529" s="224"/>
      <c r="N529" s="224"/>
      <c r="O529" s="224"/>
      <c r="P529" s="224"/>
      <c r="Q529" s="225"/>
      <c r="R529" s="225"/>
      <c r="S529" s="225"/>
      <c r="T529" s="225"/>
      <c r="U529" s="225"/>
      <c r="V529" s="225"/>
      <c r="W529" s="225"/>
      <c r="X529" s="225"/>
      <c r="Y529" s="225"/>
    </row>
    <row r="530" ht="14.25" customHeight="1">
      <c r="A530" s="225"/>
      <c r="B530" s="225"/>
      <c r="C530" s="225"/>
      <c r="D530" s="236"/>
      <c r="E530" s="225"/>
      <c r="F530" s="225"/>
      <c r="G530" s="238"/>
      <c r="H530" s="238"/>
      <c r="I530" s="238"/>
      <c r="J530" s="238"/>
      <c r="K530" s="224"/>
      <c r="L530" s="224"/>
      <c r="M530" s="224"/>
      <c r="N530" s="224"/>
      <c r="O530" s="224"/>
      <c r="P530" s="224"/>
      <c r="Q530" s="225"/>
      <c r="R530" s="225"/>
      <c r="S530" s="225"/>
      <c r="T530" s="225"/>
      <c r="U530" s="225"/>
      <c r="V530" s="225"/>
      <c r="W530" s="225"/>
      <c r="X530" s="225"/>
      <c r="Y530" s="225"/>
    </row>
    <row r="531" ht="14.25" customHeight="1">
      <c r="A531" s="225"/>
      <c r="B531" s="225"/>
      <c r="C531" s="225"/>
      <c r="D531" s="236"/>
      <c r="E531" s="225"/>
      <c r="F531" s="225"/>
      <c r="G531" s="238"/>
      <c r="H531" s="238"/>
      <c r="I531" s="238"/>
      <c r="J531" s="238"/>
      <c r="K531" s="224"/>
      <c r="L531" s="224"/>
      <c r="M531" s="224"/>
      <c r="N531" s="224"/>
      <c r="O531" s="224"/>
      <c r="P531" s="224"/>
      <c r="Q531" s="225"/>
      <c r="R531" s="225"/>
      <c r="S531" s="225"/>
      <c r="T531" s="225"/>
      <c r="U531" s="225"/>
      <c r="V531" s="225"/>
      <c r="W531" s="225"/>
      <c r="X531" s="225"/>
      <c r="Y531" s="225"/>
    </row>
    <row r="532" ht="14.25" customHeight="1">
      <c r="A532" s="225"/>
      <c r="B532" s="225"/>
      <c r="C532" s="225"/>
      <c r="D532" s="236"/>
      <c r="E532" s="225"/>
      <c r="F532" s="225"/>
      <c r="G532" s="238"/>
      <c r="H532" s="238"/>
      <c r="I532" s="238"/>
      <c r="J532" s="238"/>
      <c r="K532" s="224"/>
      <c r="L532" s="224"/>
      <c r="M532" s="224"/>
      <c r="N532" s="224"/>
      <c r="O532" s="224"/>
      <c r="P532" s="224"/>
      <c r="Q532" s="225"/>
      <c r="R532" s="225"/>
      <c r="S532" s="225"/>
      <c r="T532" s="225"/>
      <c r="U532" s="225"/>
      <c r="V532" s="225"/>
      <c r="W532" s="225"/>
      <c r="X532" s="225"/>
      <c r="Y532" s="225"/>
    </row>
    <row r="533" ht="14.25" customHeight="1">
      <c r="A533" s="225"/>
      <c r="B533" s="225"/>
      <c r="C533" s="225"/>
      <c r="D533" s="236"/>
      <c r="E533" s="225"/>
      <c r="F533" s="225"/>
      <c r="G533" s="238"/>
      <c r="H533" s="238"/>
      <c r="I533" s="238"/>
      <c r="J533" s="238"/>
      <c r="K533" s="224"/>
      <c r="L533" s="224"/>
      <c r="M533" s="224"/>
      <c r="N533" s="224"/>
      <c r="O533" s="224"/>
      <c r="P533" s="224"/>
      <c r="Q533" s="225"/>
      <c r="R533" s="225"/>
      <c r="S533" s="225"/>
      <c r="T533" s="225"/>
      <c r="U533" s="225"/>
      <c r="V533" s="225"/>
      <c r="W533" s="225"/>
      <c r="X533" s="225"/>
      <c r="Y533" s="225"/>
    </row>
    <row r="534" ht="14.25" customHeight="1">
      <c r="A534" s="225"/>
      <c r="B534" s="225"/>
      <c r="C534" s="225"/>
      <c r="D534" s="236"/>
      <c r="E534" s="225"/>
      <c r="F534" s="225"/>
      <c r="G534" s="238"/>
      <c r="H534" s="238"/>
      <c r="I534" s="238"/>
      <c r="J534" s="238"/>
      <c r="K534" s="224"/>
      <c r="L534" s="224"/>
      <c r="M534" s="224"/>
      <c r="N534" s="224"/>
      <c r="O534" s="224"/>
      <c r="P534" s="224"/>
      <c r="Q534" s="225"/>
      <c r="R534" s="225"/>
      <c r="S534" s="225"/>
      <c r="T534" s="225"/>
      <c r="U534" s="225"/>
      <c r="V534" s="225"/>
      <c r="W534" s="225"/>
      <c r="X534" s="225"/>
      <c r="Y534" s="225"/>
    </row>
    <row r="535" ht="14.25" customHeight="1">
      <c r="A535" s="225"/>
      <c r="B535" s="225"/>
      <c r="C535" s="225"/>
      <c r="D535" s="236"/>
      <c r="E535" s="225"/>
      <c r="F535" s="225"/>
      <c r="G535" s="238"/>
      <c r="H535" s="238"/>
      <c r="I535" s="238"/>
      <c r="J535" s="238"/>
      <c r="K535" s="224"/>
      <c r="L535" s="224"/>
      <c r="M535" s="224"/>
      <c r="N535" s="224"/>
      <c r="O535" s="224"/>
      <c r="P535" s="224"/>
      <c r="Q535" s="225"/>
      <c r="R535" s="225"/>
      <c r="S535" s="225"/>
      <c r="T535" s="225"/>
      <c r="U535" s="225"/>
      <c r="V535" s="225"/>
      <c r="W535" s="225"/>
      <c r="X535" s="225"/>
      <c r="Y535" s="225"/>
    </row>
    <row r="536" ht="14.25" customHeight="1">
      <c r="A536" s="225"/>
      <c r="B536" s="225"/>
      <c r="C536" s="225"/>
      <c r="D536" s="236"/>
      <c r="E536" s="225"/>
      <c r="F536" s="225"/>
      <c r="G536" s="238"/>
      <c r="H536" s="238"/>
      <c r="I536" s="238"/>
      <c r="J536" s="238"/>
      <c r="K536" s="224"/>
      <c r="L536" s="224"/>
      <c r="M536" s="224"/>
      <c r="N536" s="224"/>
      <c r="O536" s="224"/>
      <c r="P536" s="224"/>
      <c r="Q536" s="225"/>
      <c r="R536" s="225"/>
      <c r="S536" s="225"/>
      <c r="T536" s="225"/>
      <c r="U536" s="225"/>
      <c r="V536" s="225"/>
      <c r="W536" s="225"/>
      <c r="X536" s="225"/>
      <c r="Y536" s="225"/>
    </row>
    <row r="537" ht="14.25" customHeight="1">
      <c r="A537" s="225"/>
      <c r="B537" s="225"/>
      <c r="C537" s="225"/>
      <c r="D537" s="236"/>
      <c r="E537" s="225"/>
      <c r="F537" s="225"/>
      <c r="G537" s="238"/>
      <c r="H537" s="238"/>
      <c r="I537" s="238"/>
      <c r="J537" s="238"/>
      <c r="K537" s="224"/>
      <c r="L537" s="224"/>
      <c r="M537" s="224"/>
      <c r="N537" s="224"/>
      <c r="O537" s="224"/>
      <c r="P537" s="224"/>
      <c r="Q537" s="225"/>
      <c r="R537" s="225"/>
      <c r="S537" s="225"/>
      <c r="T537" s="225"/>
      <c r="U537" s="225"/>
      <c r="V537" s="225"/>
      <c r="W537" s="225"/>
      <c r="X537" s="225"/>
      <c r="Y537" s="225"/>
    </row>
    <row r="538" ht="14.25" customHeight="1">
      <c r="A538" s="225"/>
      <c r="B538" s="225"/>
      <c r="C538" s="225"/>
      <c r="D538" s="236"/>
      <c r="E538" s="225"/>
      <c r="F538" s="225"/>
      <c r="G538" s="238"/>
      <c r="H538" s="238"/>
      <c r="I538" s="238"/>
      <c r="J538" s="238"/>
      <c r="K538" s="224"/>
      <c r="L538" s="224"/>
      <c r="M538" s="224"/>
      <c r="N538" s="224"/>
      <c r="O538" s="224"/>
      <c r="P538" s="224"/>
      <c r="Q538" s="225"/>
      <c r="R538" s="225"/>
      <c r="S538" s="225"/>
      <c r="T538" s="225"/>
      <c r="U538" s="225"/>
      <c r="V538" s="225"/>
      <c r="W538" s="225"/>
      <c r="X538" s="225"/>
      <c r="Y538" s="225"/>
    </row>
    <row r="539" ht="14.25" customHeight="1">
      <c r="A539" s="225"/>
      <c r="B539" s="225"/>
      <c r="C539" s="225"/>
      <c r="D539" s="236"/>
      <c r="E539" s="225"/>
      <c r="F539" s="225"/>
      <c r="G539" s="238"/>
      <c r="H539" s="238"/>
      <c r="I539" s="238"/>
      <c r="J539" s="238"/>
      <c r="K539" s="224"/>
      <c r="L539" s="224"/>
      <c r="M539" s="224"/>
      <c r="N539" s="224"/>
      <c r="O539" s="224"/>
      <c r="P539" s="224"/>
      <c r="Q539" s="225"/>
      <c r="R539" s="225"/>
      <c r="S539" s="225"/>
      <c r="T539" s="225"/>
      <c r="U539" s="225"/>
      <c r="V539" s="225"/>
      <c r="W539" s="225"/>
      <c r="X539" s="225"/>
      <c r="Y539" s="225"/>
    </row>
    <row r="540" ht="14.25" customHeight="1">
      <c r="A540" s="225"/>
      <c r="B540" s="225"/>
      <c r="C540" s="225"/>
      <c r="D540" s="236"/>
      <c r="E540" s="225"/>
      <c r="F540" s="225"/>
      <c r="G540" s="238"/>
      <c r="H540" s="238"/>
      <c r="I540" s="238"/>
      <c r="J540" s="238"/>
      <c r="K540" s="224"/>
      <c r="L540" s="224"/>
      <c r="M540" s="224"/>
      <c r="N540" s="224"/>
      <c r="O540" s="224"/>
      <c r="P540" s="224"/>
      <c r="Q540" s="225"/>
      <c r="R540" s="225"/>
      <c r="S540" s="225"/>
      <c r="T540" s="225"/>
      <c r="U540" s="225"/>
      <c r="V540" s="225"/>
      <c r="W540" s="225"/>
      <c r="X540" s="225"/>
      <c r="Y540" s="225"/>
    </row>
    <row r="541" ht="14.25" customHeight="1">
      <c r="A541" s="225"/>
      <c r="B541" s="225"/>
      <c r="C541" s="225"/>
      <c r="D541" s="236"/>
      <c r="E541" s="225"/>
      <c r="F541" s="225"/>
      <c r="G541" s="238"/>
      <c r="H541" s="238"/>
      <c r="I541" s="238"/>
      <c r="J541" s="238"/>
      <c r="K541" s="224"/>
      <c r="L541" s="224"/>
      <c r="M541" s="224"/>
      <c r="N541" s="224"/>
      <c r="O541" s="224"/>
      <c r="P541" s="224"/>
      <c r="Q541" s="225"/>
      <c r="R541" s="225"/>
      <c r="S541" s="225"/>
      <c r="T541" s="225"/>
      <c r="U541" s="225"/>
      <c r="V541" s="225"/>
      <c r="W541" s="225"/>
      <c r="X541" s="225"/>
      <c r="Y541" s="225"/>
    </row>
    <row r="542" ht="14.25" customHeight="1">
      <c r="A542" s="225"/>
      <c r="B542" s="225"/>
      <c r="C542" s="225"/>
      <c r="D542" s="236"/>
      <c r="E542" s="225"/>
      <c r="F542" s="225"/>
      <c r="G542" s="238"/>
      <c r="H542" s="238"/>
      <c r="I542" s="238"/>
      <c r="J542" s="238"/>
      <c r="K542" s="224"/>
      <c r="L542" s="224"/>
      <c r="M542" s="224"/>
      <c r="N542" s="224"/>
      <c r="O542" s="224"/>
      <c r="P542" s="224"/>
      <c r="Q542" s="225"/>
      <c r="R542" s="225"/>
      <c r="S542" s="225"/>
      <c r="T542" s="225"/>
      <c r="U542" s="225"/>
      <c r="V542" s="225"/>
      <c r="W542" s="225"/>
      <c r="X542" s="225"/>
      <c r="Y542" s="225"/>
    </row>
    <row r="543" ht="14.25" customHeight="1">
      <c r="A543" s="225"/>
      <c r="B543" s="225"/>
      <c r="C543" s="225"/>
      <c r="D543" s="236"/>
      <c r="E543" s="225"/>
      <c r="F543" s="225"/>
      <c r="G543" s="238"/>
      <c r="H543" s="238"/>
      <c r="I543" s="238"/>
      <c r="J543" s="238"/>
      <c r="K543" s="224"/>
      <c r="L543" s="224"/>
      <c r="M543" s="224"/>
      <c r="N543" s="224"/>
      <c r="O543" s="224"/>
      <c r="P543" s="224"/>
      <c r="Q543" s="225"/>
      <c r="R543" s="225"/>
      <c r="S543" s="225"/>
      <c r="T543" s="225"/>
      <c r="U543" s="225"/>
      <c r="V543" s="225"/>
      <c r="W543" s="225"/>
      <c r="X543" s="225"/>
      <c r="Y543" s="225"/>
    </row>
    <row r="544" ht="14.25" customHeight="1">
      <c r="A544" s="225"/>
      <c r="B544" s="225"/>
      <c r="C544" s="225"/>
      <c r="D544" s="236"/>
      <c r="E544" s="225"/>
      <c r="F544" s="225"/>
      <c r="G544" s="238"/>
      <c r="H544" s="238"/>
      <c r="I544" s="238"/>
      <c r="J544" s="238"/>
      <c r="K544" s="224"/>
      <c r="L544" s="224"/>
      <c r="M544" s="224"/>
      <c r="N544" s="224"/>
      <c r="O544" s="224"/>
      <c r="P544" s="224"/>
      <c r="Q544" s="225"/>
      <c r="R544" s="225"/>
      <c r="S544" s="225"/>
      <c r="T544" s="225"/>
      <c r="U544" s="225"/>
      <c r="V544" s="225"/>
      <c r="W544" s="225"/>
      <c r="X544" s="225"/>
      <c r="Y544" s="225"/>
    </row>
    <row r="545" ht="14.25" customHeight="1">
      <c r="A545" s="225"/>
      <c r="B545" s="225"/>
      <c r="C545" s="225"/>
      <c r="D545" s="236"/>
      <c r="E545" s="225"/>
      <c r="F545" s="225"/>
      <c r="G545" s="238"/>
      <c r="H545" s="238"/>
      <c r="I545" s="238"/>
      <c r="J545" s="238"/>
      <c r="K545" s="224"/>
      <c r="L545" s="224"/>
      <c r="M545" s="224"/>
      <c r="N545" s="224"/>
      <c r="O545" s="224"/>
      <c r="P545" s="224"/>
      <c r="Q545" s="225"/>
      <c r="R545" s="225"/>
      <c r="S545" s="225"/>
      <c r="T545" s="225"/>
      <c r="U545" s="225"/>
      <c r="V545" s="225"/>
      <c r="W545" s="225"/>
      <c r="X545" s="225"/>
      <c r="Y545" s="225"/>
    </row>
    <row r="546" ht="14.25" customHeight="1">
      <c r="A546" s="225"/>
      <c r="B546" s="225"/>
      <c r="C546" s="225"/>
      <c r="D546" s="236"/>
      <c r="E546" s="225"/>
      <c r="F546" s="225"/>
      <c r="G546" s="238"/>
      <c r="H546" s="238"/>
      <c r="I546" s="238"/>
      <c r="J546" s="238"/>
      <c r="K546" s="224"/>
      <c r="L546" s="224"/>
      <c r="M546" s="224"/>
      <c r="N546" s="224"/>
      <c r="O546" s="224"/>
      <c r="P546" s="224"/>
      <c r="Q546" s="225"/>
      <c r="R546" s="225"/>
      <c r="S546" s="225"/>
      <c r="T546" s="225"/>
      <c r="U546" s="225"/>
      <c r="V546" s="225"/>
      <c r="W546" s="225"/>
      <c r="X546" s="225"/>
      <c r="Y546" s="225"/>
    </row>
    <row r="547" ht="14.25" customHeight="1">
      <c r="A547" s="225"/>
      <c r="B547" s="225"/>
      <c r="C547" s="225"/>
      <c r="D547" s="236"/>
      <c r="E547" s="225"/>
      <c r="F547" s="225"/>
      <c r="G547" s="238"/>
      <c r="H547" s="238"/>
      <c r="I547" s="238"/>
      <c r="J547" s="238"/>
      <c r="K547" s="224"/>
      <c r="L547" s="224"/>
      <c r="M547" s="224"/>
      <c r="N547" s="224"/>
      <c r="O547" s="224"/>
      <c r="P547" s="224"/>
      <c r="Q547" s="225"/>
      <c r="R547" s="225"/>
      <c r="S547" s="225"/>
      <c r="T547" s="225"/>
      <c r="U547" s="225"/>
      <c r="V547" s="225"/>
      <c r="W547" s="225"/>
      <c r="X547" s="225"/>
      <c r="Y547" s="225"/>
    </row>
    <row r="548" ht="14.25" customHeight="1">
      <c r="A548" s="225"/>
      <c r="B548" s="225"/>
      <c r="C548" s="225"/>
      <c r="D548" s="236"/>
      <c r="E548" s="225"/>
      <c r="F548" s="225"/>
      <c r="G548" s="238"/>
      <c r="H548" s="238"/>
      <c r="I548" s="238"/>
      <c r="J548" s="238"/>
      <c r="K548" s="224"/>
      <c r="L548" s="224"/>
      <c r="M548" s="224"/>
      <c r="N548" s="224"/>
      <c r="O548" s="224"/>
      <c r="P548" s="224"/>
      <c r="Q548" s="225"/>
      <c r="R548" s="225"/>
      <c r="S548" s="225"/>
      <c r="T548" s="225"/>
      <c r="U548" s="225"/>
      <c r="V548" s="225"/>
      <c r="W548" s="225"/>
      <c r="X548" s="225"/>
      <c r="Y548" s="225"/>
    </row>
    <row r="549" ht="14.25" customHeight="1">
      <c r="A549" s="225"/>
      <c r="B549" s="225"/>
      <c r="C549" s="225"/>
      <c r="D549" s="236"/>
      <c r="E549" s="225"/>
      <c r="F549" s="225"/>
      <c r="G549" s="238"/>
      <c r="H549" s="238"/>
      <c r="I549" s="238"/>
      <c r="J549" s="238"/>
      <c r="K549" s="224"/>
      <c r="L549" s="224"/>
      <c r="M549" s="224"/>
      <c r="N549" s="224"/>
      <c r="O549" s="224"/>
      <c r="P549" s="224"/>
      <c r="Q549" s="225"/>
      <c r="R549" s="225"/>
      <c r="S549" s="225"/>
      <c r="T549" s="225"/>
      <c r="U549" s="225"/>
      <c r="V549" s="225"/>
      <c r="W549" s="225"/>
      <c r="X549" s="225"/>
      <c r="Y549" s="225"/>
    </row>
    <row r="550" ht="14.25" customHeight="1">
      <c r="A550" s="225"/>
      <c r="B550" s="225"/>
      <c r="C550" s="225"/>
      <c r="D550" s="236"/>
      <c r="E550" s="225"/>
      <c r="F550" s="225"/>
      <c r="G550" s="238"/>
      <c r="H550" s="238"/>
      <c r="I550" s="238"/>
      <c r="J550" s="238"/>
      <c r="K550" s="224"/>
      <c r="L550" s="224"/>
      <c r="M550" s="224"/>
      <c r="N550" s="224"/>
      <c r="O550" s="224"/>
      <c r="P550" s="224"/>
      <c r="Q550" s="225"/>
      <c r="R550" s="225"/>
      <c r="S550" s="225"/>
      <c r="T550" s="225"/>
      <c r="U550" s="225"/>
      <c r="V550" s="225"/>
      <c r="W550" s="225"/>
      <c r="X550" s="225"/>
      <c r="Y550" s="225"/>
    </row>
    <row r="551" ht="14.25" customHeight="1">
      <c r="A551" s="225"/>
      <c r="B551" s="225"/>
      <c r="C551" s="225"/>
      <c r="D551" s="236"/>
      <c r="E551" s="225"/>
      <c r="F551" s="225"/>
      <c r="G551" s="238"/>
      <c r="H551" s="238"/>
      <c r="I551" s="238"/>
      <c r="J551" s="238"/>
      <c r="K551" s="224"/>
      <c r="L551" s="224"/>
      <c r="M551" s="224"/>
      <c r="N551" s="224"/>
      <c r="O551" s="224"/>
      <c r="P551" s="224"/>
      <c r="Q551" s="225"/>
      <c r="R551" s="225"/>
      <c r="S551" s="225"/>
      <c r="T551" s="225"/>
      <c r="U551" s="225"/>
      <c r="V551" s="225"/>
      <c r="W551" s="225"/>
      <c r="X551" s="225"/>
      <c r="Y551" s="225"/>
    </row>
    <row r="552" ht="14.25" customHeight="1">
      <c r="A552" s="225"/>
      <c r="B552" s="225"/>
      <c r="C552" s="225"/>
      <c r="D552" s="236"/>
      <c r="E552" s="225"/>
      <c r="F552" s="225"/>
      <c r="G552" s="238"/>
      <c r="H552" s="238"/>
      <c r="I552" s="238"/>
      <c r="J552" s="238"/>
      <c r="K552" s="224"/>
      <c r="L552" s="224"/>
      <c r="M552" s="224"/>
      <c r="N552" s="224"/>
      <c r="O552" s="224"/>
      <c r="P552" s="224"/>
      <c r="Q552" s="225"/>
      <c r="R552" s="225"/>
      <c r="S552" s="225"/>
      <c r="T552" s="225"/>
      <c r="U552" s="225"/>
      <c r="V552" s="225"/>
      <c r="W552" s="225"/>
      <c r="X552" s="225"/>
      <c r="Y552" s="225"/>
    </row>
    <row r="553" ht="14.25" customHeight="1">
      <c r="A553" s="225"/>
      <c r="B553" s="225"/>
      <c r="C553" s="225"/>
      <c r="D553" s="236"/>
      <c r="E553" s="225"/>
      <c r="F553" s="225"/>
      <c r="G553" s="238"/>
      <c r="H553" s="238"/>
      <c r="I553" s="238"/>
      <c r="J553" s="238"/>
      <c r="K553" s="224"/>
      <c r="L553" s="224"/>
      <c r="M553" s="224"/>
      <c r="N553" s="224"/>
      <c r="O553" s="224"/>
      <c r="P553" s="224"/>
      <c r="Q553" s="225"/>
      <c r="R553" s="225"/>
      <c r="S553" s="225"/>
      <c r="T553" s="225"/>
      <c r="U553" s="225"/>
      <c r="V553" s="225"/>
      <c r="W553" s="225"/>
      <c r="X553" s="225"/>
      <c r="Y553" s="225"/>
    </row>
    <row r="554" ht="14.25" customHeight="1">
      <c r="A554" s="225"/>
      <c r="B554" s="225"/>
      <c r="C554" s="225"/>
      <c r="D554" s="236"/>
      <c r="E554" s="225"/>
      <c r="F554" s="225"/>
      <c r="G554" s="238"/>
      <c r="H554" s="238"/>
      <c r="I554" s="238"/>
      <c r="J554" s="238"/>
      <c r="K554" s="224"/>
      <c r="L554" s="224"/>
      <c r="M554" s="224"/>
      <c r="N554" s="224"/>
      <c r="O554" s="224"/>
      <c r="P554" s="224"/>
      <c r="Q554" s="225"/>
      <c r="R554" s="225"/>
      <c r="S554" s="225"/>
      <c r="T554" s="225"/>
      <c r="U554" s="225"/>
      <c r="V554" s="225"/>
      <c r="W554" s="225"/>
      <c r="X554" s="225"/>
      <c r="Y554" s="225"/>
    </row>
    <row r="555" ht="14.25" customHeight="1">
      <c r="A555" s="225"/>
      <c r="B555" s="225"/>
      <c r="C555" s="225"/>
      <c r="D555" s="236"/>
      <c r="E555" s="225"/>
      <c r="F555" s="225"/>
      <c r="G555" s="238"/>
      <c r="H555" s="238"/>
      <c r="I555" s="238"/>
      <c r="J555" s="238"/>
      <c r="K555" s="224"/>
      <c r="L555" s="224"/>
      <c r="M555" s="224"/>
      <c r="N555" s="224"/>
      <c r="O555" s="224"/>
      <c r="P555" s="224"/>
      <c r="Q555" s="225"/>
      <c r="R555" s="225"/>
      <c r="S555" s="225"/>
      <c r="T555" s="225"/>
      <c r="U555" s="225"/>
      <c r="V555" s="225"/>
      <c r="W555" s="225"/>
      <c r="X555" s="225"/>
      <c r="Y555" s="225"/>
    </row>
    <row r="556" ht="14.25" customHeight="1">
      <c r="A556" s="225"/>
      <c r="B556" s="225"/>
      <c r="C556" s="225"/>
      <c r="D556" s="236"/>
      <c r="E556" s="225"/>
      <c r="F556" s="225"/>
      <c r="G556" s="238"/>
      <c r="H556" s="238"/>
      <c r="I556" s="238"/>
      <c r="J556" s="238"/>
      <c r="K556" s="224"/>
      <c r="L556" s="224"/>
      <c r="M556" s="224"/>
      <c r="N556" s="224"/>
      <c r="O556" s="224"/>
      <c r="P556" s="224"/>
      <c r="Q556" s="225"/>
      <c r="R556" s="225"/>
      <c r="S556" s="225"/>
      <c r="T556" s="225"/>
      <c r="U556" s="225"/>
      <c r="V556" s="225"/>
      <c r="W556" s="225"/>
      <c r="X556" s="225"/>
      <c r="Y556" s="225"/>
    </row>
    <row r="557" ht="14.25" customHeight="1">
      <c r="A557" s="225"/>
      <c r="B557" s="225"/>
      <c r="C557" s="225"/>
      <c r="D557" s="236"/>
      <c r="E557" s="225"/>
      <c r="F557" s="225"/>
      <c r="G557" s="238"/>
      <c r="H557" s="238"/>
      <c r="I557" s="238"/>
      <c r="J557" s="238"/>
      <c r="K557" s="224"/>
      <c r="L557" s="224"/>
      <c r="M557" s="224"/>
      <c r="N557" s="224"/>
      <c r="O557" s="224"/>
      <c r="P557" s="224"/>
      <c r="Q557" s="225"/>
      <c r="R557" s="225"/>
      <c r="S557" s="225"/>
      <c r="T557" s="225"/>
      <c r="U557" s="225"/>
      <c r="V557" s="225"/>
      <c r="W557" s="225"/>
      <c r="X557" s="225"/>
      <c r="Y557" s="225"/>
    </row>
    <row r="558" ht="14.25" customHeight="1">
      <c r="A558" s="225"/>
      <c r="B558" s="225"/>
      <c r="C558" s="225"/>
      <c r="D558" s="236"/>
      <c r="E558" s="225"/>
      <c r="F558" s="225"/>
      <c r="G558" s="238"/>
      <c r="H558" s="238"/>
      <c r="I558" s="238"/>
      <c r="J558" s="238"/>
      <c r="K558" s="224"/>
      <c r="L558" s="224"/>
      <c r="M558" s="224"/>
      <c r="N558" s="224"/>
      <c r="O558" s="224"/>
      <c r="P558" s="224"/>
      <c r="Q558" s="225"/>
      <c r="R558" s="225"/>
      <c r="S558" s="225"/>
      <c r="T558" s="225"/>
      <c r="U558" s="225"/>
      <c r="V558" s="225"/>
      <c r="W558" s="225"/>
      <c r="X558" s="225"/>
      <c r="Y558" s="225"/>
    </row>
    <row r="559" ht="14.25" customHeight="1">
      <c r="A559" s="225"/>
      <c r="B559" s="225"/>
      <c r="C559" s="225"/>
      <c r="D559" s="236"/>
      <c r="E559" s="225"/>
      <c r="F559" s="225"/>
      <c r="G559" s="238"/>
      <c r="H559" s="238"/>
      <c r="I559" s="238"/>
      <c r="J559" s="238"/>
      <c r="K559" s="224"/>
      <c r="L559" s="224"/>
      <c r="M559" s="224"/>
      <c r="N559" s="224"/>
      <c r="O559" s="224"/>
      <c r="P559" s="224"/>
      <c r="Q559" s="225"/>
      <c r="R559" s="225"/>
      <c r="S559" s="225"/>
      <c r="T559" s="225"/>
      <c r="U559" s="225"/>
      <c r="V559" s="225"/>
      <c r="W559" s="225"/>
      <c r="X559" s="225"/>
      <c r="Y559" s="225"/>
    </row>
    <row r="560" ht="14.25" customHeight="1">
      <c r="A560" s="225"/>
      <c r="B560" s="225"/>
      <c r="C560" s="225"/>
      <c r="D560" s="236"/>
      <c r="E560" s="225"/>
      <c r="F560" s="225"/>
      <c r="G560" s="238"/>
      <c r="H560" s="238"/>
      <c r="I560" s="238"/>
      <c r="J560" s="238"/>
      <c r="K560" s="224"/>
      <c r="L560" s="224"/>
      <c r="M560" s="224"/>
      <c r="N560" s="224"/>
      <c r="O560" s="224"/>
      <c r="P560" s="224"/>
      <c r="Q560" s="225"/>
      <c r="R560" s="225"/>
      <c r="S560" s="225"/>
      <c r="T560" s="225"/>
      <c r="U560" s="225"/>
      <c r="V560" s="225"/>
      <c r="W560" s="225"/>
      <c r="X560" s="225"/>
      <c r="Y560" s="225"/>
    </row>
    <row r="561" ht="14.25" customHeight="1">
      <c r="A561" s="225"/>
      <c r="B561" s="225"/>
      <c r="C561" s="225"/>
      <c r="D561" s="236"/>
      <c r="E561" s="225"/>
      <c r="F561" s="225"/>
      <c r="G561" s="238"/>
      <c r="H561" s="238"/>
      <c r="I561" s="238"/>
      <c r="J561" s="238"/>
      <c r="K561" s="224"/>
      <c r="L561" s="224"/>
      <c r="M561" s="224"/>
      <c r="N561" s="224"/>
      <c r="O561" s="224"/>
      <c r="P561" s="224"/>
      <c r="Q561" s="225"/>
      <c r="R561" s="225"/>
      <c r="S561" s="225"/>
      <c r="T561" s="225"/>
      <c r="U561" s="225"/>
      <c r="V561" s="225"/>
      <c r="W561" s="225"/>
      <c r="X561" s="225"/>
      <c r="Y561" s="225"/>
    </row>
    <row r="562" ht="14.25" customHeight="1">
      <c r="A562" s="225"/>
      <c r="B562" s="225"/>
      <c r="C562" s="225"/>
      <c r="D562" s="236"/>
      <c r="E562" s="225"/>
      <c r="F562" s="225"/>
      <c r="G562" s="238"/>
      <c r="H562" s="238"/>
      <c r="I562" s="238"/>
      <c r="J562" s="238"/>
      <c r="K562" s="224"/>
      <c r="L562" s="224"/>
      <c r="M562" s="224"/>
      <c r="N562" s="224"/>
      <c r="O562" s="224"/>
      <c r="P562" s="224"/>
      <c r="Q562" s="225"/>
      <c r="R562" s="225"/>
      <c r="S562" s="225"/>
      <c r="T562" s="225"/>
      <c r="U562" s="225"/>
      <c r="V562" s="225"/>
      <c r="W562" s="225"/>
      <c r="X562" s="225"/>
      <c r="Y562" s="225"/>
    </row>
    <row r="563" ht="14.25" customHeight="1">
      <c r="A563" s="225"/>
      <c r="B563" s="225"/>
      <c r="C563" s="225"/>
      <c r="D563" s="236"/>
      <c r="E563" s="225"/>
      <c r="F563" s="225"/>
      <c r="G563" s="238"/>
      <c r="H563" s="238"/>
      <c r="I563" s="238"/>
      <c r="J563" s="238"/>
      <c r="K563" s="224"/>
      <c r="L563" s="224"/>
      <c r="M563" s="224"/>
      <c r="N563" s="224"/>
      <c r="O563" s="224"/>
      <c r="P563" s="224"/>
      <c r="Q563" s="225"/>
      <c r="R563" s="225"/>
      <c r="S563" s="225"/>
      <c r="T563" s="225"/>
      <c r="U563" s="225"/>
      <c r="V563" s="225"/>
      <c r="W563" s="225"/>
      <c r="X563" s="225"/>
      <c r="Y563" s="225"/>
    </row>
    <row r="564" ht="14.25" customHeight="1">
      <c r="A564" s="225"/>
      <c r="B564" s="225"/>
      <c r="C564" s="225"/>
      <c r="D564" s="236"/>
      <c r="E564" s="225"/>
      <c r="F564" s="225"/>
      <c r="G564" s="238"/>
      <c r="H564" s="238"/>
      <c r="I564" s="238"/>
      <c r="J564" s="238"/>
      <c r="K564" s="224"/>
      <c r="L564" s="224"/>
      <c r="M564" s="224"/>
      <c r="N564" s="224"/>
      <c r="O564" s="224"/>
      <c r="P564" s="224"/>
      <c r="Q564" s="225"/>
      <c r="R564" s="225"/>
      <c r="S564" s="225"/>
      <c r="T564" s="225"/>
      <c r="U564" s="225"/>
      <c r="V564" s="225"/>
      <c r="W564" s="225"/>
      <c r="X564" s="225"/>
      <c r="Y564" s="225"/>
    </row>
    <row r="565" ht="14.25" customHeight="1">
      <c r="A565" s="225"/>
      <c r="B565" s="225"/>
      <c r="C565" s="225"/>
      <c r="D565" s="236"/>
      <c r="E565" s="225"/>
      <c r="F565" s="225"/>
      <c r="G565" s="238"/>
      <c r="H565" s="238"/>
      <c r="I565" s="238"/>
      <c r="J565" s="238"/>
      <c r="K565" s="224"/>
      <c r="L565" s="224"/>
      <c r="M565" s="224"/>
      <c r="N565" s="224"/>
      <c r="O565" s="224"/>
      <c r="P565" s="224"/>
      <c r="Q565" s="225"/>
      <c r="R565" s="225"/>
      <c r="S565" s="225"/>
      <c r="T565" s="225"/>
      <c r="U565" s="225"/>
      <c r="V565" s="225"/>
      <c r="W565" s="225"/>
      <c r="X565" s="225"/>
      <c r="Y565" s="225"/>
    </row>
    <row r="566" ht="14.25" customHeight="1">
      <c r="A566" s="225"/>
      <c r="B566" s="225"/>
      <c r="C566" s="225"/>
      <c r="D566" s="236"/>
      <c r="E566" s="225"/>
      <c r="F566" s="225"/>
      <c r="G566" s="238"/>
      <c r="H566" s="238"/>
      <c r="I566" s="238"/>
      <c r="J566" s="238"/>
      <c r="K566" s="224"/>
      <c r="L566" s="224"/>
      <c r="M566" s="224"/>
      <c r="N566" s="224"/>
      <c r="O566" s="224"/>
      <c r="P566" s="224"/>
      <c r="Q566" s="225"/>
      <c r="R566" s="225"/>
      <c r="S566" s="225"/>
      <c r="T566" s="225"/>
      <c r="U566" s="225"/>
      <c r="V566" s="225"/>
      <c r="W566" s="225"/>
      <c r="X566" s="225"/>
      <c r="Y566" s="225"/>
    </row>
    <row r="567" ht="14.25" customHeight="1">
      <c r="A567" s="225"/>
      <c r="B567" s="225"/>
      <c r="C567" s="225"/>
      <c r="D567" s="236"/>
      <c r="E567" s="225"/>
      <c r="F567" s="225"/>
      <c r="G567" s="238"/>
      <c r="H567" s="238"/>
      <c r="I567" s="238"/>
      <c r="J567" s="238"/>
      <c r="K567" s="224"/>
      <c r="L567" s="224"/>
      <c r="M567" s="224"/>
      <c r="N567" s="224"/>
      <c r="O567" s="224"/>
      <c r="P567" s="224"/>
      <c r="Q567" s="225"/>
      <c r="R567" s="225"/>
      <c r="S567" s="225"/>
      <c r="T567" s="225"/>
      <c r="U567" s="225"/>
      <c r="V567" s="225"/>
      <c r="W567" s="225"/>
      <c r="X567" s="225"/>
      <c r="Y567" s="225"/>
    </row>
    <row r="568" ht="14.25" customHeight="1">
      <c r="A568" s="225"/>
      <c r="B568" s="225"/>
      <c r="C568" s="225"/>
      <c r="D568" s="236"/>
      <c r="E568" s="225"/>
      <c r="F568" s="225"/>
      <c r="G568" s="238"/>
      <c r="H568" s="238"/>
      <c r="I568" s="238"/>
      <c r="J568" s="238"/>
      <c r="K568" s="224"/>
      <c r="L568" s="224"/>
      <c r="M568" s="224"/>
      <c r="N568" s="224"/>
      <c r="O568" s="224"/>
      <c r="P568" s="224"/>
      <c r="Q568" s="225"/>
      <c r="R568" s="225"/>
      <c r="S568" s="225"/>
      <c r="T568" s="225"/>
      <c r="U568" s="225"/>
      <c r="V568" s="225"/>
      <c r="W568" s="225"/>
      <c r="X568" s="225"/>
      <c r="Y568" s="225"/>
    </row>
    <row r="569" ht="14.25" customHeight="1">
      <c r="A569" s="225"/>
      <c r="B569" s="225"/>
      <c r="C569" s="225"/>
      <c r="D569" s="236"/>
      <c r="E569" s="225"/>
      <c r="F569" s="225"/>
      <c r="G569" s="238"/>
      <c r="H569" s="238"/>
      <c r="I569" s="238"/>
      <c r="J569" s="238"/>
      <c r="K569" s="224"/>
      <c r="L569" s="224"/>
      <c r="M569" s="224"/>
      <c r="N569" s="224"/>
      <c r="O569" s="224"/>
      <c r="P569" s="224"/>
      <c r="Q569" s="225"/>
      <c r="R569" s="225"/>
      <c r="S569" s="225"/>
      <c r="T569" s="225"/>
      <c r="U569" s="225"/>
      <c r="V569" s="225"/>
      <c r="W569" s="225"/>
      <c r="X569" s="225"/>
      <c r="Y569" s="225"/>
    </row>
    <row r="570" ht="14.25" customHeight="1">
      <c r="A570" s="225"/>
      <c r="B570" s="225"/>
      <c r="C570" s="225"/>
      <c r="D570" s="236"/>
      <c r="E570" s="225"/>
      <c r="F570" s="225"/>
      <c r="G570" s="238"/>
      <c r="H570" s="238"/>
      <c r="I570" s="238"/>
      <c r="J570" s="238"/>
      <c r="K570" s="224"/>
      <c r="L570" s="224"/>
      <c r="M570" s="224"/>
      <c r="N570" s="224"/>
      <c r="O570" s="224"/>
      <c r="P570" s="224"/>
      <c r="Q570" s="225"/>
      <c r="R570" s="225"/>
      <c r="S570" s="225"/>
      <c r="T570" s="225"/>
      <c r="U570" s="225"/>
      <c r="V570" s="225"/>
      <c r="W570" s="225"/>
      <c r="X570" s="225"/>
      <c r="Y570" s="225"/>
    </row>
    <row r="571" ht="14.25" customHeight="1">
      <c r="A571" s="225"/>
      <c r="B571" s="225"/>
      <c r="C571" s="225"/>
      <c r="D571" s="236"/>
      <c r="E571" s="225"/>
      <c r="F571" s="225"/>
      <c r="G571" s="238"/>
      <c r="H571" s="238"/>
      <c r="I571" s="238"/>
      <c r="J571" s="238"/>
      <c r="K571" s="224"/>
      <c r="L571" s="224"/>
      <c r="M571" s="224"/>
      <c r="N571" s="224"/>
      <c r="O571" s="224"/>
      <c r="P571" s="224"/>
      <c r="Q571" s="225"/>
      <c r="R571" s="225"/>
      <c r="S571" s="225"/>
      <c r="T571" s="225"/>
      <c r="U571" s="225"/>
      <c r="V571" s="225"/>
      <c r="W571" s="225"/>
      <c r="X571" s="225"/>
      <c r="Y571" s="225"/>
    </row>
    <row r="572" ht="14.25" customHeight="1">
      <c r="A572" s="225"/>
      <c r="B572" s="225"/>
      <c r="C572" s="225"/>
      <c r="D572" s="236"/>
      <c r="E572" s="225"/>
      <c r="F572" s="225"/>
      <c r="G572" s="238"/>
      <c r="H572" s="238"/>
      <c r="I572" s="238"/>
      <c r="J572" s="238"/>
      <c r="K572" s="224"/>
      <c r="L572" s="224"/>
      <c r="M572" s="224"/>
      <c r="N572" s="224"/>
      <c r="O572" s="224"/>
      <c r="P572" s="224"/>
      <c r="Q572" s="225"/>
      <c r="R572" s="225"/>
      <c r="S572" s="225"/>
      <c r="T572" s="225"/>
      <c r="U572" s="225"/>
      <c r="V572" s="225"/>
      <c r="W572" s="225"/>
      <c r="X572" s="225"/>
      <c r="Y572" s="225"/>
    </row>
    <row r="573" ht="14.25" customHeight="1">
      <c r="A573" s="225"/>
      <c r="B573" s="225"/>
      <c r="C573" s="225"/>
      <c r="D573" s="236"/>
      <c r="E573" s="225"/>
      <c r="F573" s="225"/>
      <c r="G573" s="238"/>
      <c r="H573" s="238"/>
      <c r="I573" s="238"/>
      <c r="J573" s="238"/>
      <c r="K573" s="224"/>
      <c r="L573" s="224"/>
      <c r="M573" s="224"/>
      <c r="N573" s="224"/>
      <c r="O573" s="224"/>
      <c r="P573" s="224"/>
      <c r="Q573" s="225"/>
      <c r="R573" s="225"/>
      <c r="S573" s="225"/>
      <c r="T573" s="225"/>
      <c r="U573" s="225"/>
      <c r="V573" s="225"/>
      <c r="W573" s="225"/>
      <c r="X573" s="225"/>
      <c r="Y573" s="225"/>
    </row>
    <row r="574" ht="14.25" customHeight="1">
      <c r="A574" s="225"/>
      <c r="B574" s="225"/>
      <c r="C574" s="225"/>
      <c r="D574" s="236"/>
      <c r="E574" s="225"/>
      <c r="F574" s="225"/>
      <c r="G574" s="238"/>
      <c r="H574" s="238"/>
      <c r="I574" s="238"/>
      <c r="J574" s="238"/>
      <c r="K574" s="224"/>
      <c r="L574" s="224"/>
      <c r="M574" s="224"/>
      <c r="N574" s="224"/>
      <c r="O574" s="224"/>
      <c r="P574" s="224"/>
      <c r="Q574" s="225"/>
      <c r="R574" s="225"/>
      <c r="S574" s="225"/>
      <c r="T574" s="225"/>
      <c r="U574" s="225"/>
      <c r="V574" s="225"/>
      <c r="W574" s="225"/>
      <c r="X574" s="225"/>
      <c r="Y574" s="225"/>
    </row>
    <row r="575" ht="14.25" customHeight="1">
      <c r="A575" s="225"/>
      <c r="B575" s="225"/>
      <c r="C575" s="225"/>
      <c r="D575" s="236"/>
      <c r="E575" s="225"/>
      <c r="F575" s="225"/>
      <c r="G575" s="238"/>
      <c r="H575" s="238"/>
      <c r="I575" s="238"/>
      <c r="J575" s="238"/>
      <c r="K575" s="224"/>
      <c r="L575" s="224"/>
      <c r="M575" s="224"/>
      <c r="N575" s="224"/>
      <c r="O575" s="224"/>
      <c r="P575" s="224"/>
      <c r="Q575" s="225"/>
      <c r="R575" s="225"/>
      <c r="S575" s="225"/>
      <c r="T575" s="225"/>
      <c r="U575" s="225"/>
      <c r="V575" s="225"/>
      <c r="W575" s="225"/>
      <c r="X575" s="225"/>
      <c r="Y575" s="225"/>
    </row>
    <row r="576" ht="14.25" customHeight="1">
      <c r="A576" s="225"/>
      <c r="B576" s="225"/>
      <c r="C576" s="225"/>
      <c r="D576" s="236"/>
      <c r="E576" s="225"/>
      <c r="F576" s="225"/>
      <c r="G576" s="238"/>
      <c r="H576" s="238"/>
      <c r="I576" s="238"/>
      <c r="J576" s="238"/>
      <c r="K576" s="224"/>
      <c r="L576" s="224"/>
      <c r="M576" s="224"/>
      <c r="N576" s="224"/>
      <c r="O576" s="224"/>
      <c r="P576" s="224"/>
      <c r="Q576" s="225"/>
      <c r="R576" s="225"/>
      <c r="S576" s="225"/>
      <c r="T576" s="225"/>
      <c r="U576" s="225"/>
      <c r="V576" s="225"/>
      <c r="W576" s="225"/>
      <c r="X576" s="225"/>
      <c r="Y576" s="225"/>
    </row>
    <row r="577" ht="14.25" customHeight="1">
      <c r="A577" s="225"/>
      <c r="B577" s="225"/>
      <c r="C577" s="225"/>
      <c r="D577" s="236"/>
      <c r="E577" s="225"/>
      <c r="F577" s="225"/>
      <c r="G577" s="238"/>
      <c r="H577" s="238"/>
      <c r="I577" s="238"/>
      <c r="J577" s="238"/>
      <c r="K577" s="224"/>
      <c r="L577" s="224"/>
      <c r="M577" s="224"/>
      <c r="N577" s="224"/>
      <c r="O577" s="224"/>
      <c r="P577" s="224"/>
      <c r="Q577" s="225"/>
      <c r="R577" s="225"/>
      <c r="S577" s="225"/>
      <c r="T577" s="225"/>
      <c r="U577" s="225"/>
      <c r="V577" s="225"/>
      <c r="W577" s="225"/>
      <c r="X577" s="225"/>
      <c r="Y577" s="225"/>
    </row>
    <row r="578" ht="14.25" customHeight="1">
      <c r="A578" s="225"/>
      <c r="B578" s="225"/>
      <c r="C578" s="225"/>
      <c r="D578" s="236"/>
      <c r="E578" s="225"/>
      <c r="F578" s="225"/>
      <c r="G578" s="238"/>
      <c r="H578" s="238"/>
      <c r="I578" s="238"/>
      <c r="J578" s="238"/>
      <c r="K578" s="224"/>
      <c r="L578" s="224"/>
      <c r="M578" s="224"/>
      <c r="N578" s="224"/>
      <c r="O578" s="224"/>
      <c r="P578" s="224"/>
      <c r="Q578" s="225"/>
      <c r="R578" s="225"/>
      <c r="S578" s="225"/>
      <c r="T578" s="225"/>
      <c r="U578" s="225"/>
      <c r="V578" s="225"/>
      <c r="W578" s="225"/>
      <c r="X578" s="225"/>
      <c r="Y578" s="225"/>
    </row>
    <row r="579" ht="14.25" customHeight="1">
      <c r="A579" s="225"/>
      <c r="B579" s="225"/>
      <c r="C579" s="225"/>
      <c r="D579" s="236"/>
      <c r="E579" s="225"/>
      <c r="F579" s="225"/>
      <c r="G579" s="238"/>
      <c r="H579" s="238"/>
      <c r="I579" s="238"/>
      <c r="J579" s="238"/>
      <c r="K579" s="224"/>
      <c r="L579" s="224"/>
      <c r="M579" s="224"/>
      <c r="N579" s="224"/>
      <c r="O579" s="224"/>
      <c r="P579" s="224"/>
      <c r="Q579" s="225"/>
      <c r="R579" s="225"/>
      <c r="S579" s="225"/>
      <c r="T579" s="225"/>
      <c r="U579" s="225"/>
      <c r="V579" s="225"/>
      <c r="W579" s="225"/>
      <c r="X579" s="225"/>
      <c r="Y579" s="225"/>
    </row>
    <row r="580" ht="14.25" customHeight="1">
      <c r="A580" s="225"/>
      <c r="B580" s="225"/>
      <c r="C580" s="225"/>
      <c r="D580" s="236"/>
      <c r="E580" s="225"/>
      <c r="F580" s="225"/>
      <c r="G580" s="238"/>
      <c r="H580" s="238"/>
      <c r="I580" s="238"/>
      <c r="J580" s="238"/>
      <c r="K580" s="224"/>
      <c r="L580" s="224"/>
      <c r="M580" s="224"/>
      <c r="N580" s="224"/>
      <c r="O580" s="224"/>
      <c r="P580" s="224"/>
      <c r="Q580" s="225"/>
      <c r="R580" s="225"/>
      <c r="S580" s="225"/>
      <c r="T580" s="225"/>
      <c r="U580" s="225"/>
      <c r="V580" s="225"/>
      <c r="W580" s="225"/>
      <c r="X580" s="225"/>
      <c r="Y580" s="225"/>
    </row>
    <row r="581" ht="14.25" customHeight="1">
      <c r="A581" s="225"/>
      <c r="B581" s="225"/>
      <c r="C581" s="225"/>
      <c r="D581" s="236"/>
      <c r="E581" s="225"/>
      <c r="F581" s="225"/>
      <c r="G581" s="238"/>
      <c r="H581" s="238"/>
      <c r="I581" s="238"/>
      <c r="J581" s="238"/>
      <c r="K581" s="224"/>
      <c r="L581" s="224"/>
      <c r="M581" s="224"/>
      <c r="N581" s="224"/>
      <c r="O581" s="224"/>
      <c r="P581" s="224"/>
      <c r="Q581" s="225"/>
      <c r="R581" s="225"/>
      <c r="S581" s="225"/>
      <c r="T581" s="225"/>
      <c r="U581" s="225"/>
      <c r="V581" s="225"/>
      <c r="W581" s="225"/>
      <c r="X581" s="225"/>
      <c r="Y581" s="225"/>
    </row>
    <row r="582" ht="14.25" customHeight="1">
      <c r="A582" s="225"/>
      <c r="B582" s="225"/>
      <c r="C582" s="225"/>
      <c r="D582" s="236"/>
      <c r="E582" s="225"/>
      <c r="F582" s="225"/>
      <c r="G582" s="238"/>
      <c r="H582" s="238"/>
      <c r="I582" s="238"/>
      <c r="J582" s="238"/>
      <c r="K582" s="224"/>
      <c r="L582" s="224"/>
      <c r="M582" s="224"/>
      <c r="N582" s="224"/>
      <c r="O582" s="224"/>
      <c r="P582" s="224"/>
      <c r="Q582" s="225"/>
      <c r="R582" s="225"/>
      <c r="S582" s="225"/>
      <c r="T582" s="225"/>
      <c r="U582" s="225"/>
      <c r="V582" s="225"/>
      <c r="W582" s="225"/>
      <c r="X582" s="225"/>
      <c r="Y582" s="225"/>
    </row>
    <row r="583" ht="14.25" customHeight="1">
      <c r="A583" s="225"/>
      <c r="B583" s="225"/>
      <c r="C583" s="225"/>
      <c r="D583" s="236"/>
      <c r="E583" s="225"/>
      <c r="F583" s="225"/>
      <c r="G583" s="238"/>
      <c r="H583" s="238"/>
      <c r="I583" s="238"/>
      <c r="J583" s="238"/>
      <c r="K583" s="224"/>
      <c r="L583" s="224"/>
      <c r="M583" s="224"/>
      <c r="N583" s="224"/>
      <c r="O583" s="224"/>
      <c r="P583" s="224"/>
      <c r="Q583" s="225"/>
      <c r="R583" s="225"/>
      <c r="S583" s="225"/>
      <c r="T583" s="225"/>
      <c r="U583" s="225"/>
      <c r="V583" s="225"/>
      <c r="W583" s="225"/>
      <c r="X583" s="225"/>
      <c r="Y583" s="225"/>
    </row>
    <row r="584" ht="14.25" customHeight="1">
      <c r="A584" s="225"/>
      <c r="B584" s="225"/>
      <c r="C584" s="225"/>
      <c r="D584" s="236"/>
      <c r="E584" s="225"/>
      <c r="F584" s="225"/>
      <c r="G584" s="238"/>
      <c r="H584" s="238"/>
      <c r="I584" s="238"/>
      <c r="J584" s="238"/>
      <c r="K584" s="224"/>
      <c r="L584" s="224"/>
      <c r="M584" s="224"/>
      <c r="N584" s="224"/>
      <c r="O584" s="224"/>
      <c r="P584" s="224"/>
      <c r="Q584" s="225"/>
      <c r="R584" s="225"/>
      <c r="S584" s="225"/>
      <c r="T584" s="225"/>
      <c r="U584" s="225"/>
      <c r="V584" s="225"/>
      <c r="W584" s="225"/>
      <c r="X584" s="225"/>
      <c r="Y584" s="225"/>
    </row>
    <row r="585" ht="14.25" customHeight="1">
      <c r="A585" s="225"/>
      <c r="B585" s="225"/>
      <c r="C585" s="225"/>
      <c r="D585" s="236"/>
      <c r="E585" s="225"/>
      <c r="F585" s="225"/>
      <c r="G585" s="238"/>
      <c r="H585" s="238"/>
      <c r="I585" s="238"/>
      <c r="J585" s="238"/>
      <c r="K585" s="224"/>
      <c r="L585" s="224"/>
      <c r="M585" s="224"/>
      <c r="N585" s="224"/>
      <c r="O585" s="224"/>
      <c r="P585" s="224"/>
      <c r="Q585" s="225"/>
      <c r="R585" s="225"/>
      <c r="S585" s="225"/>
      <c r="T585" s="225"/>
      <c r="U585" s="225"/>
      <c r="V585" s="225"/>
      <c r="W585" s="225"/>
      <c r="X585" s="225"/>
      <c r="Y585" s="225"/>
    </row>
    <row r="586" ht="14.25" customHeight="1">
      <c r="A586" s="225"/>
      <c r="B586" s="225"/>
      <c r="C586" s="225"/>
      <c r="D586" s="236"/>
      <c r="E586" s="225"/>
      <c r="F586" s="225"/>
      <c r="G586" s="238"/>
      <c r="H586" s="238"/>
      <c r="I586" s="238"/>
      <c r="J586" s="238"/>
      <c r="K586" s="224"/>
      <c r="L586" s="224"/>
      <c r="M586" s="224"/>
      <c r="N586" s="224"/>
      <c r="O586" s="224"/>
      <c r="P586" s="224"/>
      <c r="Q586" s="225"/>
      <c r="R586" s="225"/>
      <c r="S586" s="225"/>
      <c r="T586" s="225"/>
      <c r="U586" s="225"/>
      <c r="V586" s="225"/>
      <c r="W586" s="225"/>
      <c r="X586" s="225"/>
      <c r="Y586" s="225"/>
    </row>
    <row r="587" ht="14.25" customHeight="1">
      <c r="A587" s="225"/>
      <c r="B587" s="225"/>
      <c r="C587" s="225"/>
      <c r="D587" s="236"/>
      <c r="E587" s="225"/>
      <c r="F587" s="225"/>
      <c r="G587" s="238"/>
      <c r="H587" s="238"/>
      <c r="I587" s="238"/>
      <c r="J587" s="238"/>
      <c r="K587" s="224"/>
      <c r="L587" s="224"/>
      <c r="M587" s="224"/>
      <c r="N587" s="224"/>
      <c r="O587" s="224"/>
      <c r="P587" s="224"/>
      <c r="Q587" s="225"/>
      <c r="R587" s="225"/>
      <c r="S587" s="225"/>
      <c r="T587" s="225"/>
      <c r="U587" s="225"/>
      <c r="V587" s="225"/>
      <c r="W587" s="225"/>
      <c r="X587" s="225"/>
      <c r="Y587" s="225"/>
    </row>
    <row r="588" ht="14.25" customHeight="1">
      <c r="A588" s="225"/>
      <c r="B588" s="225"/>
      <c r="C588" s="225"/>
      <c r="D588" s="236"/>
      <c r="E588" s="225"/>
      <c r="F588" s="225"/>
      <c r="G588" s="238"/>
      <c r="H588" s="238"/>
      <c r="I588" s="238"/>
      <c r="J588" s="238"/>
      <c r="K588" s="224"/>
      <c r="L588" s="224"/>
      <c r="M588" s="224"/>
      <c r="N588" s="224"/>
      <c r="O588" s="224"/>
      <c r="P588" s="224"/>
      <c r="Q588" s="225"/>
      <c r="R588" s="225"/>
      <c r="S588" s="225"/>
      <c r="T588" s="225"/>
      <c r="U588" s="225"/>
      <c r="V588" s="225"/>
      <c r="W588" s="225"/>
      <c r="X588" s="225"/>
      <c r="Y588" s="225"/>
    </row>
    <row r="589" ht="14.25" customHeight="1">
      <c r="A589" s="225"/>
      <c r="B589" s="225"/>
      <c r="C589" s="225"/>
      <c r="D589" s="236"/>
      <c r="E589" s="225"/>
      <c r="F589" s="225"/>
      <c r="G589" s="238"/>
      <c r="H589" s="238"/>
      <c r="I589" s="238"/>
      <c r="J589" s="238"/>
      <c r="K589" s="224"/>
      <c r="L589" s="224"/>
      <c r="M589" s="224"/>
      <c r="N589" s="224"/>
      <c r="O589" s="224"/>
      <c r="P589" s="224"/>
      <c r="Q589" s="225"/>
      <c r="R589" s="225"/>
      <c r="S589" s="225"/>
      <c r="T589" s="225"/>
      <c r="U589" s="225"/>
      <c r="V589" s="225"/>
      <c r="W589" s="225"/>
      <c r="X589" s="225"/>
      <c r="Y589" s="225"/>
    </row>
    <row r="590" ht="14.25" customHeight="1">
      <c r="A590" s="225"/>
      <c r="B590" s="225"/>
      <c r="C590" s="225"/>
      <c r="D590" s="236"/>
      <c r="E590" s="225"/>
      <c r="F590" s="225"/>
      <c r="G590" s="238"/>
      <c r="H590" s="238"/>
      <c r="I590" s="238"/>
      <c r="J590" s="238"/>
      <c r="K590" s="224"/>
      <c r="L590" s="224"/>
      <c r="M590" s="224"/>
      <c r="N590" s="224"/>
      <c r="O590" s="224"/>
      <c r="P590" s="224"/>
      <c r="Q590" s="225"/>
      <c r="R590" s="225"/>
      <c r="S590" s="225"/>
      <c r="T590" s="225"/>
      <c r="U590" s="225"/>
      <c r="V590" s="225"/>
      <c r="W590" s="225"/>
      <c r="X590" s="225"/>
      <c r="Y590" s="225"/>
    </row>
    <row r="591" ht="14.25" customHeight="1">
      <c r="A591" s="225"/>
      <c r="B591" s="225"/>
      <c r="C591" s="225"/>
      <c r="D591" s="236"/>
      <c r="E591" s="225"/>
      <c r="F591" s="225"/>
      <c r="G591" s="238"/>
      <c r="H591" s="238"/>
      <c r="I591" s="238"/>
      <c r="J591" s="238"/>
      <c r="K591" s="224"/>
      <c r="L591" s="224"/>
      <c r="M591" s="224"/>
      <c r="N591" s="224"/>
      <c r="O591" s="224"/>
      <c r="P591" s="224"/>
      <c r="Q591" s="225"/>
      <c r="R591" s="225"/>
      <c r="S591" s="225"/>
      <c r="T591" s="225"/>
      <c r="U591" s="225"/>
      <c r="V591" s="225"/>
      <c r="W591" s="225"/>
      <c r="X591" s="225"/>
      <c r="Y591" s="225"/>
    </row>
    <row r="592" ht="14.25" customHeight="1">
      <c r="A592" s="225"/>
      <c r="B592" s="225"/>
      <c r="C592" s="225"/>
      <c r="D592" s="236"/>
      <c r="E592" s="225"/>
      <c r="F592" s="225"/>
      <c r="G592" s="238"/>
      <c r="H592" s="238"/>
      <c r="I592" s="238"/>
      <c r="J592" s="238"/>
      <c r="K592" s="224"/>
      <c r="L592" s="224"/>
      <c r="M592" s="224"/>
      <c r="N592" s="224"/>
      <c r="O592" s="224"/>
      <c r="P592" s="224"/>
      <c r="Q592" s="225"/>
      <c r="R592" s="225"/>
      <c r="S592" s="225"/>
      <c r="T592" s="225"/>
      <c r="U592" s="225"/>
      <c r="V592" s="225"/>
      <c r="W592" s="225"/>
      <c r="X592" s="225"/>
      <c r="Y592" s="225"/>
    </row>
    <row r="593" ht="14.25" customHeight="1">
      <c r="A593" s="225"/>
      <c r="B593" s="225"/>
      <c r="C593" s="225"/>
      <c r="D593" s="236"/>
      <c r="E593" s="225"/>
      <c r="F593" s="225"/>
      <c r="G593" s="238"/>
      <c r="H593" s="238"/>
      <c r="I593" s="238"/>
      <c r="J593" s="238"/>
      <c r="K593" s="224"/>
      <c r="L593" s="224"/>
      <c r="M593" s="224"/>
      <c r="N593" s="224"/>
      <c r="O593" s="224"/>
      <c r="P593" s="224"/>
      <c r="Q593" s="225"/>
      <c r="R593" s="225"/>
      <c r="S593" s="225"/>
      <c r="T593" s="225"/>
      <c r="U593" s="225"/>
      <c r="V593" s="225"/>
      <c r="W593" s="225"/>
      <c r="X593" s="225"/>
      <c r="Y593" s="225"/>
    </row>
    <row r="594" ht="14.25" customHeight="1">
      <c r="A594" s="225"/>
      <c r="B594" s="225"/>
      <c r="C594" s="225"/>
      <c r="D594" s="236"/>
      <c r="E594" s="225"/>
      <c r="F594" s="225"/>
      <c r="G594" s="238"/>
      <c r="H594" s="238"/>
      <c r="I594" s="238"/>
      <c r="J594" s="238"/>
      <c r="K594" s="224"/>
      <c r="L594" s="224"/>
      <c r="M594" s="224"/>
      <c r="N594" s="224"/>
      <c r="O594" s="224"/>
      <c r="P594" s="224"/>
      <c r="Q594" s="225"/>
      <c r="R594" s="225"/>
      <c r="S594" s="225"/>
      <c r="T594" s="225"/>
      <c r="U594" s="225"/>
      <c r="V594" s="225"/>
      <c r="W594" s="225"/>
      <c r="X594" s="225"/>
      <c r="Y594" s="225"/>
    </row>
    <row r="595" ht="14.25" customHeight="1">
      <c r="A595" s="225"/>
      <c r="B595" s="225"/>
      <c r="C595" s="225"/>
      <c r="D595" s="236"/>
      <c r="E595" s="225"/>
      <c r="F595" s="225"/>
      <c r="G595" s="238"/>
      <c r="H595" s="238"/>
      <c r="I595" s="238"/>
      <c r="J595" s="238"/>
      <c r="K595" s="224"/>
      <c r="L595" s="224"/>
      <c r="M595" s="224"/>
      <c r="N595" s="224"/>
      <c r="O595" s="224"/>
      <c r="P595" s="224"/>
      <c r="Q595" s="225"/>
      <c r="R595" s="225"/>
      <c r="S595" s="225"/>
      <c r="T595" s="225"/>
      <c r="U595" s="225"/>
      <c r="V595" s="225"/>
      <c r="W595" s="225"/>
      <c r="X595" s="225"/>
      <c r="Y595" s="225"/>
    </row>
    <row r="596" ht="14.25" customHeight="1">
      <c r="A596" s="225"/>
      <c r="B596" s="225"/>
      <c r="C596" s="225"/>
      <c r="D596" s="236"/>
      <c r="E596" s="225"/>
      <c r="F596" s="225"/>
      <c r="G596" s="238"/>
      <c r="H596" s="238"/>
      <c r="I596" s="238"/>
      <c r="J596" s="238"/>
      <c r="K596" s="224"/>
      <c r="L596" s="224"/>
      <c r="M596" s="224"/>
      <c r="N596" s="224"/>
      <c r="O596" s="224"/>
      <c r="P596" s="224"/>
      <c r="Q596" s="225"/>
      <c r="R596" s="225"/>
      <c r="S596" s="225"/>
      <c r="T596" s="225"/>
      <c r="U596" s="225"/>
      <c r="V596" s="225"/>
      <c r="W596" s="225"/>
      <c r="X596" s="225"/>
      <c r="Y596" s="225"/>
    </row>
    <row r="597" ht="14.25" customHeight="1">
      <c r="A597" s="225"/>
      <c r="B597" s="225"/>
      <c r="C597" s="225"/>
      <c r="D597" s="236"/>
      <c r="E597" s="225"/>
      <c r="F597" s="225"/>
      <c r="G597" s="238"/>
      <c r="H597" s="238"/>
      <c r="I597" s="238"/>
      <c r="J597" s="238"/>
      <c r="K597" s="224"/>
      <c r="L597" s="224"/>
      <c r="M597" s="224"/>
      <c r="N597" s="224"/>
      <c r="O597" s="224"/>
      <c r="P597" s="224"/>
      <c r="Q597" s="225"/>
      <c r="R597" s="225"/>
      <c r="S597" s="225"/>
      <c r="T597" s="225"/>
      <c r="U597" s="225"/>
      <c r="V597" s="225"/>
      <c r="W597" s="225"/>
      <c r="X597" s="225"/>
      <c r="Y597" s="225"/>
    </row>
    <row r="598" ht="14.25" customHeight="1">
      <c r="A598" s="225"/>
      <c r="B598" s="225"/>
      <c r="C598" s="225"/>
      <c r="D598" s="236"/>
      <c r="E598" s="225"/>
      <c r="F598" s="225"/>
      <c r="G598" s="238"/>
      <c r="H598" s="238"/>
      <c r="I598" s="238"/>
      <c r="J598" s="238"/>
      <c r="K598" s="224"/>
      <c r="L598" s="224"/>
      <c r="M598" s="224"/>
      <c r="N598" s="224"/>
      <c r="O598" s="224"/>
      <c r="P598" s="224"/>
      <c r="Q598" s="225"/>
      <c r="R598" s="225"/>
      <c r="S598" s="225"/>
      <c r="T598" s="225"/>
      <c r="U598" s="225"/>
      <c r="V598" s="225"/>
      <c r="W598" s="225"/>
      <c r="X598" s="225"/>
      <c r="Y598" s="225"/>
    </row>
    <row r="599" ht="14.25" customHeight="1">
      <c r="A599" s="225"/>
      <c r="B599" s="225"/>
      <c r="C599" s="225"/>
      <c r="D599" s="236"/>
      <c r="E599" s="225"/>
      <c r="F599" s="225"/>
      <c r="G599" s="238"/>
      <c r="H599" s="238"/>
      <c r="I599" s="238"/>
      <c r="J599" s="238"/>
      <c r="K599" s="224"/>
      <c r="L599" s="224"/>
      <c r="M599" s="224"/>
      <c r="N599" s="224"/>
      <c r="O599" s="224"/>
      <c r="P599" s="224"/>
      <c r="Q599" s="225"/>
      <c r="R599" s="225"/>
      <c r="S599" s="225"/>
      <c r="T599" s="225"/>
      <c r="U599" s="225"/>
      <c r="V599" s="225"/>
      <c r="W599" s="225"/>
      <c r="X599" s="225"/>
      <c r="Y599" s="225"/>
    </row>
    <row r="600" ht="14.25" customHeight="1">
      <c r="A600" s="225"/>
      <c r="B600" s="225"/>
      <c r="C600" s="225"/>
      <c r="D600" s="236"/>
      <c r="E600" s="225"/>
      <c r="F600" s="225"/>
      <c r="G600" s="238"/>
      <c r="H600" s="238"/>
      <c r="I600" s="238"/>
      <c r="J600" s="238"/>
      <c r="K600" s="224"/>
      <c r="L600" s="224"/>
      <c r="M600" s="224"/>
      <c r="N600" s="224"/>
      <c r="O600" s="224"/>
      <c r="P600" s="224"/>
      <c r="Q600" s="225"/>
      <c r="R600" s="225"/>
      <c r="S600" s="225"/>
      <c r="T600" s="225"/>
      <c r="U600" s="225"/>
      <c r="V600" s="225"/>
      <c r="W600" s="225"/>
      <c r="X600" s="225"/>
      <c r="Y600" s="225"/>
    </row>
    <row r="601" ht="14.25" customHeight="1">
      <c r="A601" s="225"/>
      <c r="B601" s="225"/>
      <c r="C601" s="225"/>
      <c r="D601" s="236"/>
      <c r="E601" s="225"/>
      <c r="F601" s="225"/>
      <c r="G601" s="238"/>
      <c r="H601" s="238"/>
      <c r="I601" s="238"/>
      <c r="J601" s="238"/>
      <c r="K601" s="224"/>
      <c r="L601" s="224"/>
      <c r="M601" s="224"/>
      <c r="N601" s="224"/>
      <c r="O601" s="224"/>
      <c r="P601" s="224"/>
      <c r="Q601" s="225"/>
      <c r="R601" s="225"/>
      <c r="S601" s="225"/>
      <c r="T601" s="225"/>
      <c r="U601" s="225"/>
      <c r="V601" s="225"/>
      <c r="W601" s="225"/>
      <c r="X601" s="225"/>
      <c r="Y601" s="225"/>
    </row>
    <row r="602" ht="14.25" customHeight="1">
      <c r="A602" s="225"/>
      <c r="B602" s="225"/>
      <c r="C602" s="225"/>
      <c r="D602" s="236"/>
      <c r="E602" s="225"/>
      <c r="F602" s="225"/>
      <c r="G602" s="238"/>
      <c r="H602" s="238"/>
      <c r="I602" s="238"/>
      <c r="J602" s="238"/>
      <c r="K602" s="224"/>
      <c r="L602" s="224"/>
      <c r="M602" s="224"/>
      <c r="N602" s="224"/>
      <c r="O602" s="224"/>
      <c r="P602" s="224"/>
      <c r="Q602" s="225"/>
      <c r="R602" s="225"/>
      <c r="S602" s="225"/>
      <c r="T602" s="225"/>
      <c r="U602" s="225"/>
      <c r="V602" s="225"/>
      <c r="W602" s="225"/>
      <c r="X602" s="225"/>
      <c r="Y602" s="225"/>
    </row>
    <row r="603" ht="14.25" customHeight="1">
      <c r="A603" s="225"/>
      <c r="B603" s="225"/>
      <c r="C603" s="225"/>
      <c r="D603" s="236"/>
      <c r="E603" s="225"/>
      <c r="F603" s="225"/>
      <c r="G603" s="238"/>
      <c r="H603" s="238"/>
      <c r="I603" s="238"/>
      <c r="J603" s="238"/>
      <c r="K603" s="224"/>
      <c r="L603" s="224"/>
      <c r="M603" s="224"/>
      <c r="N603" s="224"/>
      <c r="O603" s="224"/>
      <c r="P603" s="224"/>
      <c r="Q603" s="225"/>
      <c r="R603" s="225"/>
      <c r="S603" s="225"/>
      <c r="T603" s="225"/>
      <c r="U603" s="225"/>
      <c r="V603" s="225"/>
      <c r="W603" s="225"/>
      <c r="X603" s="225"/>
      <c r="Y603" s="225"/>
    </row>
    <row r="604" ht="14.25" customHeight="1">
      <c r="A604" s="225"/>
      <c r="B604" s="225"/>
      <c r="C604" s="225"/>
      <c r="D604" s="236"/>
      <c r="E604" s="225"/>
      <c r="F604" s="225"/>
      <c r="G604" s="238"/>
      <c r="H604" s="238"/>
      <c r="I604" s="238"/>
      <c r="J604" s="238"/>
      <c r="K604" s="224"/>
      <c r="L604" s="224"/>
      <c r="M604" s="224"/>
      <c r="N604" s="224"/>
      <c r="O604" s="224"/>
      <c r="P604" s="224"/>
      <c r="Q604" s="225"/>
      <c r="R604" s="225"/>
      <c r="S604" s="225"/>
      <c r="T604" s="225"/>
      <c r="U604" s="225"/>
      <c r="V604" s="225"/>
      <c r="W604" s="225"/>
      <c r="X604" s="225"/>
      <c r="Y604" s="225"/>
    </row>
    <row r="605" ht="14.25" customHeight="1">
      <c r="A605" s="225"/>
      <c r="B605" s="225"/>
      <c r="C605" s="225"/>
      <c r="D605" s="236"/>
      <c r="E605" s="225"/>
      <c r="F605" s="225"/>
      <c r="G605" s="238"/>
      <c r="H605" s="238"/>
      <c r="I605" s="238"/>
      <c r="J605" s="238"/>
      <c r="K605" s="224"/>
      <c r="L605" s="224"/>
      <c r="M605" s="224"/>
      <c r="N605" s="224"/>
      <c r="O605" s="224"/>
      <c r="P605" s="224"/>
      <c r="Q605" s="225"/>
      <c r="R605" s="225"/>
      <c r="S605" s="225"/>
      <c r="T605" s="225"/>
      <c r="U605" s="225"/>
      <c r="V605" s="225"/>
      <c r="W605" s="225"/>
      <c r="X605" s="225"/>
      <c r="Y605" s="225"/>
    </row>
    <row r="606" ht="14.25" customHeight="1">
      <c r="A606" s="225"/>
      <c r="B606" s="225"/>
      <c r="C606" s="225"/>
      <c r="D606" s="236"/>
      <c r="E606" s="225"/>
      <c r="F606" s="225"/>
      <c r="G606" s="238"/>
      <c r="H606" s="238"/>
      <c r="I606" s="238"/>
      <c r="J606" s="238"/>
      <c r="K606" s="224"/>
      <c r="L606" s="224"/>
      <c r="M606" s="224"/>
      <c r="N606" s="224"/>
      <c r="O606" s="224"/>
      <c r="P606" s="224"/>
      <c r="Q606" s="225"/>
      <c r="R606" s="225"/>
      <c r="S606" s="225"/>
      <c r="T606" s="225"/>
      <c r="U606" s="225"/>
      <c r="V606" s="225"/>
      <c r="W606" s="225"/>
      <c r="X606" s="225"/>
      <c r="Y606" s="225"/>
    </row>
    <row r="607" ht="14.25" customHeight="1">
      <c r="A607" s="225"/>
      <c r="B607" s="225"/>
      <c r="C607" s="225"/>
      <c r="D607" s="236"/>
      <c r="E607" s="225"/>
      <c r="F607" s="225"/>
      <c r="G607" s="238"/>
      <c r="H607" s="238"/>
      <c r="I607" s="238"/>
      <c r="J607" s="238"/>
      <c r="K607" s="224"/>
      <c r="L607" s="224"/>
      <c r="M607" s="224"/>
      <c r="N607" s="224"/>
      <c r="O607" s="224"/>
      <c r="P607" s="224"/>
      <c r="Q607" s="225"/>
      <c r="R607" s="225"/>
      <c r="S607" s="225"/>
      <c r="T607" s="225"/>
      <c r="U607" s="225"/>
      <c r="V607" s="225"/>
      <c r="W607" s="225"/>
      <c r="X607" s="225"/>
      <c r="Y607" s="225"/>
    </row>
    <row r="608" ht="14.25" customHeight="1">
      <c r="A608" s="225"/>
      <c r="B608" s="225"/>
      <c r="C608" s="225"/>
      <c r="D608" s="236"/>
      <c r="E608" s="225"/>
      <c r="F608" s="225"/>
      <c r="G608" s="238"/>
      <c r="H608" s="238"/>
      <c r="I608" s="238"/>
      <c r="J608" s="238"/>
      <c r="K608" s="224"/>
      <c r="L608" s="224"/>
      <c r="M608" s="224"/>
      <c r="N608" s="224"/>
      <c r="O608" s="224"/>
      <c r="P608" s="224"/>
      <c r="Q608" s="225"/>
      <c r="R608" s="225"/>
      <c r="S608" s="225"/>
      <c r="T608" s="225"/>
      <c r="U608" s="225"/>
      <c r="V608" s="225"/>
      <c r="W608" s="225"/>
      <c r="X608" s="225"/>
      <c r="Y608" s="225"/>
    </row>
    <row r="609" ht="14.25" customHeight="1">
      <c r="A609" s="225"/>
      <c r="B609" s="225"/>
      <c r="C609" s="225"/>
      <c r="D609" s="236"/>
      <c r="E609" s="225"/>
      <c r="F609" s="225"/>
      <c r="G609" s="238"/>
      <c r="H609" s="238"/>
      <c r="I609" s="238"/>
      <c r="J609" s="238"/>
      <c r="K609" s="224"/>
      <c r="L609" s="224"/>
      <c r="M609" s="224"/>
      <c r="N609" s="224"/>
      <c r="O609" s="224"/>
      <c r="P609" s="224"/>
      <c r="Q609" s="225"/>
      <c r="R609" s="225"/>
      <c r="S609" s="225"/>
      <c r="T609" s="225"/>
      <c r="U609" s="225"/>
      <c r="V609" s="225"/>
      <c r="W609" s="225"/>
      <c r="X609" s="225"/>
      <c r="Y609" s="225"/>
    </row>
    <row r="610" ht="14.25" customHeight="1">
      <c r="A610" s="225"/>
      <c r="B610" s="225"/>
      <c r="C610" s="225"/>
      <c r="D610" s="236"/>
      <c r="E610" s="225"/>
      <c r="F610" s="225"/>
      <c r="G610" s="238"/>
      <c r="H610" s="238"/>
      <c r="I610" s="238"/>
      <c r="J610" s="238"/>
      <c r="K610" s="224"/>
      <c r="L610" s="224"/>
      <c r="M610" s="224"/>
      <c r="N610" s="224"/>
      <c r="O610" s="224"/>
      <c r="P610" s="224"/>
      <c r="Q610" s="225"/>
      <c r="R610" s="225"/>
      <c r="S610" s="225"/>
      <c r="T610" s="225"/>
      <c r="U610" s="225"/>
      <c r="V610" s="225"/>
      <c r="W610" s="225"/>
      <c r="X610" s="225"/>
      <c r="Y610" s="225"/>
    </row>
    <row r="611" ht="14.25" customHeight="1">
      <c r="A611" s="225"/>
      <c r="B611" s="225"/>
      <c r="C611" s="225"/>
      <c r="D611" s="236"/>
      <c r="E611" s="225"/>
      <c r="F611" s="225"/>
      <c r="G611" s="238"/>
      <c r="H611" s="238"/>
      <c r="I611" s="238"/>
      <c r="J611" s="238"/>
      <c r="K611" s="224"/>
      <c r="L611" s="224"/>
      <c r="M611" s="224"/>
      <c r="N611" s="224"/>
      <c r="O611" s="224"/>
      <c r="P611" s="224"/>
      <c r="Q611" s="225"/>
      <c r="R611" s="225"/>
      <c r="S611" s="225"/>
      <c r="T611" s="225"/>
      <c r="U611" s="225"/>
      <c r="V611" s="225"/>
      <c r="W611" s="225"/>
      <c r="X611" s="225"/>
      <c r="Y611" s="225"/>
    </row>
    <row r="612" ht="14.25" customHeight="1">
      <c r="A612" s="225"/>
      <c r="B612" s="225"/>
      <c r="C612" s="225"/>
      <c r="D612" s="236"/>
      <c r="E612" s="225"/>
      <c r="F612" s="225"/>
      <c r="G612" s="238"/>
      <c r="H612" s="238"/>
      <c r="I612" s="238"/>
      <c r="J612" s="238"/>
      <c r="K612" s="224"/>
      <c r="L612" s="224"/>
      <c r="M612" s="224"/>
      <c r="N612" s="224"/>
      <c r="O612" s="224"/>
      <c r="P612" s="224"/>
      <c r="Q612" s="225"/>
      <c r="R612" s="225"/>
      <c r="S612" s="225"/>
      <c r="T612" s="225"/>
      <c r="U612" s="225"/>
      <c r="V612" s="225"/>
      <c r="W612" s="225"/>
      <c r="X612" s="225"/>
      <c r="Y612" s="225"/>
    </row>
    <row r="613" ht="14.25" customHeight="1">
      <c r="A613" s="225"/>
      <c r="B613" s="225"/>
      <c r="C613" s="225"/>
      <c r="D613" s="236"/>
      <c r="E613" s="225"/>
      <c r="F613" s="225"/>
      <c r="G613" s="238"/>
      <c r="H613" s="238"/>
      <c r="I613" s="238"/>
      <c r="J613" s="238"/>
      <c r="K613" s="224"/>
      <c r="L613" s="224"/>
      <c r="M613" s="224"/>
      <c r="N613" s="224"/>
      <c r="O613" s="224"/>
      <c r="P613" s="224"/>
      <c r="Q613" s="225"/>
      <c r="R613" s="225"/>
      <c r="S613" s="225"/>
      <c r="T613" s="225"/>
      <c r="U613" s="225"/>
      <c r="V613" s="225"/>
      <c r="W613" s="225"/>
      <c r="X613" s="225"/>
      <c r="Y613" s="225"/>
    </row>
    <row r="614" ht="14.25" customHeight="1">
      <c r="A614" s="225"/>
      <c r="B614" s="225"/>
      <c r="C614" s="225"/>
      <c r="D614" s="236"/>
      <c r="E614" s="225"/>
      <c r="F614" s="225"/>
      <c r="G614" s="238"/>
      <c r="H614" s="238"/>
      <c r="I614" s="238"/>
      <c r="J614" s="238"/>
      <c r="K614" s="224"/>
      <c r="L614" s="224"/>
      <c r="M614" s="224"/>
      <c r="N614" s="224"/>
      <c r="O614" s="224"/>
      <c r="P614" s="224"/>
      <c r="Q614" s="225"/>
      <c r="R614" s="225"/>
      <c r="S614" s="225"/>
      <c r="T614" s="225"/>
      <c r="U614" s="225"/>
      <c r="V614" s="225"/>
      <c r="W614" s="225"/>
      <c r="X614" s="225"/>
      <c r="Y614" s="225"/>
    </row>
    <row r="615" ht="14.25" customHeight="1">
      <c r="A615" s="225"/>
      <c r="B615" s="225"/>
      <c r="C615" s="225"/>
      <c r="D615" s="236"/>
      <c r="E615" s="225"/>
      <c r="F615" s="225"/>
      <c r="G615" s="238"/>
      <c r="H615" s="238"/>
      <c r="I615" s="238"/>
      <c r="J615" s="238"/>
      <c r="K615" s="224"/>
      <c r="L615" s="224"/>
      <c r="M615" s="224"/>
      <c r="N615" s="224"/>
      <c r="O615" s="224"/>
      <c r="P615" s="224"/>
      <c r="Q615" s="225"/>
      <c r="R615" s="225"/>
      <c r="S615" s="225"/>
      <c r="T615" s="225"/>
      <c r="U615" s="225"/>
      <c r="V615" s="225"/>
      <c r="W615" s="225"/>
      <c r="X615" s="225"/>
      <c r="Y615" s="225"/>
    </row>
    <row r="616" ht="14.25" customHeight="1">
      <c r="A616" s="225"/>
      <c r="B616" s="225"/>
      <c r="C616" s="225"/>
      <c r="D616" s="236"/>
      <c r="E616" s="225"/>
      <c r="F616" s="225"/>
      <c r="G616" s="238"/>
      <c r="H616" s="238"/>
      <c r="I616" s="238"/>
      <c r="J616" s="238"/>
      <c r="K616" s="224"/>
      <c r="L616" s="224"/>
      <c r="M616" s="224"/>
      <c r="N616" s="224"/>
      <c r="O616" s="224"/>
      <c r="P616" s="224"/>
      <c r="Q616" s="225"/>
      <c r="R616" s="225"/>
      <c r="S616" s="225"/>
      <c r="T616" s="225"/>
      <c r="U616" s="225"/>
      <c r="V616" s="225"/>
      <c r="W616" s="225"/>
      <c r="X616" s="225"/>
      <c r="Y616" s="225"/>
    </row>
    <row r="617" ht="14.25" customHeight="1">
      <c r="A617" s="225"/>
      <c r="B617" s="225"/>
      <c r="C617" s="225"/>
      <c r="D617" s="236"/>
      <c r="E617" s="225"/>
      <c r="F617" s="225"/>
      <c r="G617" s="238"/>
      <c r="H617" s="238"/>
      <c r="I617" s="238"/>
      <c r="J617" s="238"/>
      <c r="K617" s="224"/>
      <c r="L617" s="224"/>
      <c r="M617" s="224"/>
      <c r="N617" s="224"/>
      <c r="O617" s="224"/>
      <c r="P617" s="224"/>
      <c r="Q617" s="225"/>
      <c r="R617" s="225"/>
      <c r="S617" s="225"/>
      <c r="T617" s="225"/>
      <c r="U617" s="225"/>
      <c r="V617" s="225"/>
      <c r="W617" s="225"/>
      <c r="X617" s="225"/>
      <c r="Y617" s="225"/>
    </row>
    <row r="618" ht="14.25" customHeight="1">
      <c r="A618" s="225"/>
      <c r="B618" s="225"/>
      <c r="C618" s="225"/>
      <c r="D618" s="236"/>
      <c r="E618" s="225"/>
      <c r="F618" s="225"/>
      <c r="G618" s="238"/>
      <c r="H618" s="238"/>
      <c r="I618" s="238"/>
      <c r="J618" s="238"/>
      <c r="K618" s="224"/>
      <c r="L618" s="224"/>
      <c r="M618" s="224"/>
      <c r="N618" s="224"/>
      <c r="O618" s="224"/>
      <c r="P618" s="224"/>
      <c r="Q618" s="225"/>
      <c r="R618" s="225"/>
      <c r="S618" s="225"/>
      <c r="T618" s="225"/>
      <c r="U618" s="225"/>
      <c r="V618" s="225"/>
      <c r="W618" s="225"/>
      <c r="X618" s="225"/>
      <c r="Y618" s="225"/>
    </row>
    <row r="619" ht="14.25" customHeight="1">
      <c r="A619" s="225"/>
      <c r="B619" s="225"/>
      <c r="C619" s="225"/>
      <c r="D619" s="236"/>
      <c r="E619" s="225"/>
      <c r="F619" s="225"/>
      <c r="G619" s="238"/>
      <c r="H619" s="238"/>
      <c r="I619" s="238"/>
      <c r="J619" s="238"/>
      <c r="K619" s="224"/>
      <c r="L619" s="224"/>
      <c r="M619" s="224"/>
      <c r="N619" s="224"/>
      <c r="O619" s="224"/>
      <c r="P619" s="224"/>
      <c r="Q619" s="225"/>
      <c r="R619" s="225"/>
      <c r="S619" s="225"/>
      <c r="T619" s="225"/>
      <c r="U619" s="225"/>
      <c r="V619" s="225"/>
      <c r="W619" s="225"/>
      <c r="X619" s="225"/>
      <c r="Y619" s="225"/>
    </row>
    <row r="620" ht="14.25" customHeight="1">
      <c r="A620" s="225"/>
      <c r="B620" s="225"/>
      <c r="C620" s="225"/>
      <c r="D620" s="236"/>
      <c r="E620" s="225"/>
      <c r="F620" s="225"/>
      <c r="G620" s="238"/>
      <c r="H620" s="238"/>
      <c r="I620" s="238"/>
      <c r="J620" s="238"/>
      <c r="K620" s="224"/>
      <c r="L620" s="224"/>
      <c r="M620" s="224"/>
      <c r="N620" s="224"/>
      <c r="O620" s="224"/>
      <c r="P620" s="224"/>
      <c r="Q620" s="225"/>
      <c r="R620" s="225"/>
      <c r="S620" s="225"/>
      <c r="T620" s="225"/>
      <c r="U620" s="225"/>
      <c r="V620" s="225"/>
      <c r="W620" s="225"/>
      <c r="X620" s="225"/>
      <c r="Y620" s="225"/>
    </row>
    <row r="621" ht="14.25" customHeight="1">
      <c r="A621" s="225"/>
      <c r="B621" s="225"/>
      <c r="C621" s="225"/>
      <c r="D621" s="236"/>
      <c r="E621" s="225"/>
      <c r="F621" s="225"/>
      <c r="G621" s="238"/>
      <c r="H621" s="238"/>
      <c r="I621" s="238"/>
      <c r="J621" s="238"/>
      <c r="K621" s="224"/>
      <c r="L621" s="224"/>
      <c r="M621" s="224"/>
      <c r="N621" s="224"/>
      <c r="O621" s="224"/>
      <c r="P621" s="224"/>
      <c r="Q621" s="225"/>
      <c r="R621" s="225"/>
      <c r="S621" s="225"/>
      <c r="T621" s="225"/>
      <c r="U621" s="225"/>
      <c r="V621" s="225"/>
      <c r="W621" s="225"/>
      <c r="X621" s="225"/>
      <c r="Y621" s="225"/>
    </row>
    <row r="622" ht="14.25" customHeight="1">
      <c r="A622" s="225"/>
      <c r="B622" s="225"/>
      <c r="C622" s="225"/>
      <c r="D622" s="236"/>
      <c r="E622" s="225"/>
      <c r="F622" s="225"/>
      <c r="G622" s="238"/>
      <c r="H622" s="238"/>
      <c r="I622" s="238"/>
      <c r="J622" s="238"/>
      <c r="K622" s="224"/>
      <c r="L622" s="224"/>
      <c r="M622" s="224"/>
      <c r="N622" s="224"/>
      <c r="O622" s="224"/>
      <c r="P622" s="224"/>
      <c r="Q622" s="225"/>
      <c r="R622" s="225"/>
      <c r="S622" s="225"/>
      <c r="T622" s="225"/>
      <c r="U622" s="225"/>
      <c r="V622" s="225"/>
      <c r="W622" s="225"/>
      <c r="X622" s="225"/>
      <c r="Y622" s="225"/>
    </row>
    <row r="623" ht="14.25" customHeight="1">
      <c r="A623" s="225"/>
      <c r="B623" s="225"/>
      <c r="C623" s="225"/>
      <c r="D623" s="236"/>
      <c r="E623" s="225"/>
      <c r="F623" s="225"/>
      <c r="G623" s="238"/>
      <c r="H623" s="238"/>
      <c r="I623" s="238"/>
      <c r="J623" s="238"/>
      <c r="K623" s="224"/>
      <c r="L623" s="224"/>
      <c r="M623" s="224"/>
      <c r="N623" s="224"/>
      <c r="O623" s="224"/>
      <c r="P623" s="224"/>
      <c r="Q623" s="225"/>
      <c r="R623" s="225"/>
      <c r="S623" s="225"/>
      <c r="T623" s="225"/>
      <c r="U623" s="225"/>
      <c r="V623" s="225"/>
      <c r="W623" s="225"/>
      <c r="X623" s="225"/>
      <c r="Y623" s="225"/>
    </row>
    <row r="624" ht="14.25" customHeight="1">
      <c r="A624" s="225"/>
      <c r="B624" s="225"/>
      <c r="C624" s="225"/>
      <c r="D624" s="236"/>
      <c r="E624" s="225"/>
      <c r="F624" s="225"/>
      <c r="G624" s="238"/>
      <c r="H624" s="238"/>
      <c r="I624" s="238"/>
      <c r="J624" s="238"/>
      <c r="K624" s="224"/>
      <c r="L624" s="224"/>
      <c r="M624" s="224"/>
      <c r="N624" s="224"/>
      <c r="O624" s="224"/>
      <c r="P624" s="224"/>
      <c r="Q624" s="225"/>
      <c r="R624" s="225"/>
      <c r="S624" s="225"/>
      <c r="T624" s="225"/>
      <c r="U624" s="225"/>
      <c r="V624" s="225"/>
      <c r="W624" s="225"/>
      <c r="X624" s="225"/>
      <c r="Y624" s="225"/>
    </row>
    <row r="625" ht="14.25" customHeight="1">
      <c r="A625" s="225"/>
      <c r="B625" s="225"/>
      <c r="C625" s="225"/>
      <c r="D625" s="236"/>
      <c r="E625" s="225"/>
      <c r="F625" s="225"/>
      <c r="G625" s="238"/>
      <c r="H625" s="238"/>
      <c r="I625" s="238"/>
      <c r="J625" s="238"/>
      <c r="K625" s="224"/>
      <c r="L625" s="224"/>
      <c r="M625" s="224"/>
      <c r="N625" s="224"/>
      <c r="O625" s="224"/>
      <c r="P625" s="224"/>
      <c r="Q625" s="225"/>
      <c r="R625" s="225"/>
      <c r="S625" s="225"/>
      <c r="T625" s="225"/>
      <c r="U625" s="225"/>
      <c r="V625" s="225"/>
      <c r="W625" s="225"/>
      <c r="X625" s="225"/>
      <c r="Y625" s="225"/>
    </row>
    <row r="626" ht="14.25" customHeight="1">
      <c r="A626" s="225"/>
      <c r="B626" s="225"/>
      <c r="C626" s="225"/>
      <c r="D626" s="236"/>
      <c r="E626" s="225"/>
      <c r="F626" s="225"/>
      <c r="G626" s="238"/>
      <c r="H626" s="238"/>
      <c r="I626" s="238"/>
      <c r="J626" s="238"/>
      <c r="K626" s="224"/>
      <c r="L626" s="224"/>
      <c r="M626" s="224"/>
      <c r="N626" s="224"/>
      <c r="O626" s="224"/>
      <c r="P626" s="224"/>
      <c r="Q626" s="225"/>
      <c r="R626" s="225"/>
      <c r="S626" s="225"/>
      <c r="T626" s="225"/>
      <c r="U626" s="225"/>
      <c r="V626" s="225"/>
      <c r="W626" s="225"/>
      <c r="X626" s="225"/>
      <c r="Y626" s="225"/>
    </row>
    <row r="627" ht="14.25" customHeight="1">
      <c r="A627" s="225"/>
      <c r="B627" s="225"/>
      <c r="C627" s="225"/>
      <c r="D627" s="236"/>
      <c r="E627" s="225"/>
      <c r="F627" s="225"/>
      <c r="G627" s="238"/>
      <c r="H627" s="238"/>
      <c r="I627" s="238"/>
      <c r="J627" s="238"/>
      <c r="K627" s="224"/>
      <c r="L627" s="224"/>
      <c r="M627" s="224"/>
      <c r="N627" s="224"/>
      <c r="O627" s="224"/>
      <c r="P627" s="224"/>
      <c r="Q627" s="225"/>
      <c r="R627" s="225"/>
      <c r="S627" s="225"/>
      <c r="T627" s="225"/>
      <c r="U627" s="225"/>
      <c r="V627" s="225"/>
      <c r="W627" s="225"/>
      <c r="X627" s="225"/>
      <c r="Y627" s="225"/>
    </row>
    <row r="628" ht="14.25" customHeight="1">
      <c r="A628" s="225"/>
      <c r="B628" s="225"/>
      <c r="C628" s="225"/>
      <c r="D628" s="236"/>
      <c r="E628" s="225"/>
      <c r="F628" s="225"/>
      <c r="G628" s="238"/>
      <c r="H628" s="238"/>
      <c r="I628" s="238"/>
      <c r="J628" s="238"/>
      <c r="K628" s="224"/>
      <c r="L628" s="224"/>
      <c r="M628" s="224"/>
      <c r="N628" s="224"/>
      <c r="O628" s="224"/>
      <c r="P628" s="224"/>
      <c r="Q628" s="225"/>
      <c r="R628" s="225"/>
      <c r="S628" s="225"/>
      <c r="T628" s="225"/>
      <c r="U628" s="225"/>
      <c r="V628" s="225"/>
      <c r="W628" s="225"/>
      <c r="X628" s="225"/>
      <c r="Y628" s="225"/>
    </row>
    <row r="629" ht="14.25" customHeight="1">
      <c r="A629" s="225"/>
      <c r="B629" s="225"/>
      <c r="C629" s="225"/>
      <c r="D629" s="236"/>
      <c r="E629" s="225"/>
      <c r="F629" s="225"/>
      <c r="G629" s="238"/>
      <c r="H629" s="238"/>
      <c r="I629" s="238"/>
      <c r="J629" s="238"/>
      <c r="K629" s="224"/>
      <c r="L629" s="224"/>
      <c r="M629" s="224"/>
      <c r="N629" s="224"/>
      <c r="O629" s="224"/>
      <c r="P629" s="224"/>
      <c r="Q629" s="225"/>
      <c r="R629" s="225"/>
      <c r="S629" s="225"/>
      <c r="T629" s="225"/>
      <c r="U629" s="225"/>
      <c r="V629" s="225"/>
      <c r="W629" s="225"/>
      <c r="X629" s="225"/>
      <c r="Y629" s="225"/>
    </row>
    <row r="630" ht="14.25" customHeight="1">
      <c r="A630" s="225"/>
      <c r="B630" s="225"/>
      <c r="C630" s="225"/>
      <c r="D630" s="236"/>
      <c r="E630" s="225"/>
      <c r="F630" s="225"/>
      <c r="G630" s="238"/>
      <c r="H630" s="238"/>
      <c r="I630" s="238"/>
      <c r="J630" s="238"/>
      <c r="K630" s="224"/>
      <c r="L630" s="224"/>
      <c r="M630" s="224"/>
      <c r="N630" s="224"/>
      <c r="O630" s="224"/>
      <c r="P630" s="224"/>
      <c r="Q630" s="225"/>
      <c r="R630" s="225"/>
      <c r="S630" s="225"/>
      <c r="T630" s="225"/>
      <c r="U630" s="225"/>
      <c r="V630" s="225"/>
      <c r="W630" s="225"/>
      <c r="X630" s="225"/>
      <c r="Y630" s="225"/>
    </row>
    <row r="631" ht="14.25" customHeight="1">
      <c r="A631" s="225"/>
      <c r="B631" s="225"/>
      <c r="C631" s="225"/>
      <c r="D631" s="236"/>
      <c r="E631" s="225"/>
      <c r="F631" s="225"/>
      <c r="G631" s="238"/>
      <c r="H631" s="238"/>
      <c r="I631" s="238"/>
      <c r="J631" s="238"/>
      <c r="K631" s="224"/>
      <c r="L631" s="224"/>
      <c r="M631" s="224"/>
      <c r="N631" s="224"/>
      <c r="O631" s="224"/>
      <c r="P631" s="224"/>
      <c r="Q631" s="225"/>
      <c r="R631" s="225"/>
      <c r="S631" s="225"/>
      <c r="T631" s="225"/>
      <c r="U631" s="225"/>
      <c r="V631" s="225"/>
      <c r="W631" s="225"/>
      <c r="X631" s="225"/>
      <c r="Y631" s="225"/>
    </row>
    <row r="632" ht="14.25" customHeight="1">
      <c r="A632" s="225"/>
      <c r="B632" s="225"/>
      <c r="C632" s="225"/>
      <c r="D632" s="236"/>
      <c r="E632" s="225"/>
      <c r="F632" s="225"/>
      <c r="G632" s="238"/>
      <c r="H632" s="238"/>
      <c r="I632" s="238"/>
      <c r="J632" s="238"/>
      <c r="K632" s="224"/>
      <c r="L632" s="224"/>
      <c r="M632" s="224"/>
      <c r="N632" s="224"/>
      <c r="O632" s="224"/>
      <c r="P632" s="224"/>
      <c r="Q632" s="225"/>
      <c r="R632" s="225"/>
      <c r="S632" s="225"/>
      <c r="T632" s="225"/>
      <c r="U632" s="225"/>
      <c r="V632" s="225"/>
      <c r="W632" s="225"/>
      <c r="X632" s="225"/>
      <c r="Y632" s="225"/>
    </row>
    <row r="633" ht="14.25" customHeight="1">
      <c r="A633" s="225"/>
      <c r="B633" s="225"/>
      <c r="C633" s="225"/>
      <c r="D633" s="236"/>
      <c r="E633" s="225"/>
      <c r="F633" s="225"/>
      <c r="G633" s="238"/>
      <c r="H633" s="238"/>
      <c r="I633" s="238"/>
      <c r="J633" s="238"/>
      <c r="K633" s="224"/>
      <c r="L633" s="224"/>
      <c r="M633" s="224"/>
      <c r="N633" s="224"/>
      <c r="O633" s="224"/>
      <c r="P633" s="224"/>
      <c r="Q633" s="225"/>
      <c r="R633" s="225"/>
      <c r="S633" s="225"/>
      <c r="T633" s="225"/>
      <c r="U633" s="225"/>
      <c r="V633" s="225"/>
      <c r="W633" s="225"/>
      <c r="X633" s="225"/>
      <c r="Y633" s="225"/>
    </row>
    <row r="634" ht="14.25" customHeight="1">
      <c r="A634" s="225"/>
      <c r="B634" s="225"/>
      <c r="C634" s="225"/>
      <c r="D634" s="236"/>
      <c r="E634" s="225"/>
      <c r="F634" s="225"/>
      <c r="G634" s="238"/>
      <c r="H634" s="238"/>
      <c r="I634" s="238"/>
      <c r="J634" s="238"/>
      <c r="K634" s="224"/>
      <c r="L634" s="224"/>
      <c r="M634" s="224"/>
      <c r="N634" s="224"/>
      <c r="O634" s="224"/>
      <c r="P634" s="224"/>
      <c r="Q634" s="225"/>
      <c r="R634" s="225"/>
      <c r="S634" s="225"/>
      <c r="T634" s="225"/>
      <c r="U634" s="225"/>
      <c r="V634" s="225"/>
      <c r="W634" s="225"/>
      <c r="X634" s="225"/>
      <c r="Y634" s="225"/>
    </row>
    <row r="635" ht="14.25" customHeight="1">
      <c r="A635" s="225"/>
      <c r="B635" s="225"/>
      <c r="C635" s="225"/>
      <c r="D635" s="236"/>
      <c r="E635" s="225"/>
      <c r="F635" s="225"/>
      <c r="G635" s="238"/>
      <c r="H635" s="238"/>
      <c r="I635" s="238"/>
      <c r="J635" s="238"/>
      <c r="K635" s="224"/>
      <c r="L635" s="224"/>
      <c r="M635" s="224"/>
      <c r="N635" s="224"/>
      <c r="O635" s="224"/>
      <c r="P635" s="224"/>
      <c r="Q635" s="225"/>
      <c r="R635" s="225"/>
      <c r="S635" s="225"/>
      <c r="T635" s="225"/>
      <c r="U635" s="225"/>
      <c r="V635" s="225"/>
      <c r="W635" s="225"/>
      <c r="X635" s="225"/>
      <c r="Y635" s="225"/>
    </row>
    <row r="636" ht="14.25" customHeight="1">
      <c r="A636" s="225"/>
      <c r="B636" s="225"/>
      <c r="C636" s="225"/>
      <c r="D636" s="236"/>
      <c r="E636" s="225"/>
      <c r="F636" s="225"/>
      <c r="G636" s="238"/>
      <c r="H636" s="238"/>
      <c r="I636" s="238"/>
      <c r="J636" s="238"/>
      <c r="K636" s="224"/>
      <c r="L636" s="224"/>
      <c r="M636" s="224"/>
      <c r="N636" s="224"/>
      <c r="O636" s="224"/>
      <c r="P636" s="224"/>
      <c r="Q636" s="225"/>
      <c r="R636" s="225"/>
      <c r="S636" s="225"/>
      <c r="T636" s="225"/>
      <c r="U636" s="225"/>
      <c r="V636" s="225"/>
      <c r="W636" s="225"/>
      <c r="X636" s="225"/>
      <c r="Y636" s="225"/>
    </row>
    <row r="637" ht="14.25" customHeight="1">
      <c r="A637" s="225"/>
      <c r="B637" s="225"/>
      <c r="C637" s="225"/>
      <c r="D637" s="236"/>
      <c r="E637" s="225"/>
      <c r="F637" s="225"/>
      <c r="G637" s="238"/>
      <c r="H637" s="238"/>
      <c r="I637" s="238"/>
      <c r="J637" s="238"/>
      <c r="K637" s="224"/>
      <c r="L637" s="224"/>
      <c r="M637" s="224"/>
      <c r="N637" s="224"/>
      <c r="O637" s="224"/>
      <c r="P637" s="224"/>
      <c r="Q637" s="225"/>
      <c r="R637" s="225"/>
      <c r="S637" s="225"/>
      <c r="T637" s="225"/>
      <c r="U637" s="225"/>
      <c r="V637" s="225"/>
      <c r="W637" s="225"/>
      <c r="X637" s="225"/>
      <c r="Y637" s="225"/>
    </row>
    <row r="638" ht="14.25" customHeight="1">
      <c r="A638" s="225"/>
      <c r="B638" s="225"/>
      <c r="C638" s="225"/>
      <c r="D638" s="236"/>
      <c r="E638" s="225"/>
      <c r="F638" s="225"/>
      <c r="G638" s="238"/>
      <c r="H638" s="238"/>
      <c r="I638" s="238"/>
      <c r="J638" s="238"/>
      <c r="K638" s="224"/>
      <c r="L638" s="224"/>
      <c r="M638" s="224"/>
      <c r="N638" s="224"/>
      <c r="O638" s="224"/>
      <c r="P638" s="224"/>
      <c r="Q638" s="225"/>
      <c r="R638" s="225"/>
      <c r="S638" s="225"/>
      <c r="T638" s="225"/>
      <c r="U638" s="225"/>
      <c r="V638" s="225"/>
      <c r="W638" s="225"/>
      <c r="X638" s="225"/>
      <c r="Y638" s="225"/>
    </row>
    <row r="639" ht="14.25" customHeight="1">
      <c r="A639" s="225"/>
      <c r="B639" s="225"/>
      <c r="C639" s="225"/>
      <c r="D639" s="236"/>
      <c r="E639" s="225"/>
      <c r="F639" s="225"/>
      <c r="G639" s="238"/>
      <c r="H639" s="238"/>
      <c r="I639" s="238"/>
      <c r="J639" s="238"/>
      <c r="K639" s="224"/>
      <c r="L639" s="224"/>
      <c r="M639" s="224"/>
      <c r="N639" s="224"/>
      <c r="O639" s="224"/>
      <c r="P639" s="224"/>
      <c r="Q639" s="225"/>
      <c r="R639" s="225"/>
      <c r="S639" s="225"/>
      <c r="T639" s="225"/>
      <c r="U639" s="225"/>
      <c r="V639" s="225"/>
      <c r="W639" s="225"/>
      <c r="X639" s="225"/>
      <c r="Y639" s="225"/>
    </row>
    <row r="640" ht="14.25" customHeight="1">
      <c r="A640" s="225"/>
      <c r="B640" s="225"/>
      <c r="C640" s="225"/>
      <c r="D640" s="236"/>
      <c r="E640" s="225"/>
      <c r="F640" s="225"/>
      <c r="G640" s="238"/>
      <c r="H640" s="238"/>
      <c r="I640" s="238"/>
      <c r="J640" s="238"/>
      <c r="K640" s="224"/>
      <c r="L640" s="224"/>
      <c r="M640" s="224"/>
      <c r="N640" s="224"/>
      <c r="O640" s="224"/>
      <c r="P640" s="224"/>
      <c r="Q640" s="225"/>
      <c r="R640" s="225"/>
      <c r="S640" s="225"/>
      <c r="T640" s="225"/>
      <c r="U640" s="225"/>
      <c r="V640" s="225"/>
      <c r="W640" s="225"/>
      <c r="X640" s="225"/>
      <c r="Y640" s="225"/>
    </row>
    <row r="641" ht="14.25" customHeight="1">
      <c r="A641" s="225"/>
      <c r="B641" s="225"/>
      <c r="C641" s="225"/>
      <c r="D641" s="236"/>
      <c r="E641" s="225"/>
      <c r="F641" s="225"/>
      <c r="G641" s="238"/>
      <c r="H641" s="238"/>
      <c r="I641" s="238"/>
      <c r="J641" s="238"/>
      <c r="K641" s="224"/>
      <c r="L641" s="224"/>
      <c r="M641" s="224"/>
      <c r="N641" s="224"/>
      <c r="O641" s="224"/>
      <c r="P641" s="224"/>
      <c r="Q641" s="225"/>
      <c r="R641" s="225"/>
      <c r="S641" s="225"/>
      <c r="T641" s="225"/>
      <c r="U641" s="225"/>
      <c r="V641" s="225"/>
      <c r="W641" s="225"/>
      <c r="X641" s="225"/>
      <c r="Y641" s="225"/>
    </row>
    <row r="642" ht="14.25" customHeight="1">
      <c r="A642" s="225"/>
      <c r="B642" s="225"/>
      <c r="C642" s="225"/>
      <c r="D642" s="236"/>
      <c r="E642" s="225"/>
      <c r="F642" s="225"/>
      <c r="G642" s="238"/>
      <c r="H642" s="238"/>
      <c r="I642" s="238"/>
      <c r="J642" s="238"/>
      <c r="K642" s="224"/>
      <c r="L642" s="224"/>
      <c r="M642" s="224"/>
      <c r="N642" s="224"/>
      <c r="O642" s="224"/>
      <c r="P642" s="224"/>
      <c r="Q642" s="225"/>
      <c r="R642" s="225"/>
      <c r="S642" s="225"/>
      <c r="T642" s="225"/>
      <c r="U642" s="225"/>
      <c r="V642" s="225"/>
      <c r="W642" s="225"/>
      <c r="X642" s="225"/>
      <c r="Y642" s="225"/>
    </row>
    <row r="643" ht="14.25" customHeight="1">
      <c r="A643" s="225"/>
      <c r="B643" s="225"/>
      <c r="C643" s="225"/>
      <c r="D643" s="236"/>
      <c r="E643" s="225"/>
      <c r="F643" s="225"/>
      <c r="G643" s="238"/>
      <c r="H643" s="238"/>
      <c r="I643" s="238"/>
      <c r="J643" s="238"/>
      <c r="K643" s="224"/>
      <c r="L643" s="224"/>
      <c r="M643" s="224"/>
      <c r="N643" s="224"/>
      <c r="O643" s="224"/>
      <c r="P643" s="224"/>
      <c r="Q643" s="225"/>
      <c r="R643" s="225"/>
      <c r="S643" s="225"/>
      <c r="T643" s="225"/>
      <c r="U643" s="225"/>
      <c r="V643" s="225"/>
      <c r="W643" s="225"/>
      <c r="X643" s="225"/>
      <c r="Y643" s="225"/>
    </row>
    <row r="644" ht="14.25" customHeight="1">
      <c r="A644" s="225"/>
      <c r="B644" s="225"/>
      <c r="C644" s="225"/>
      <c r="D644" s="236"/>
      <c r="E644" s="225"/>
      <c r="F644" s="225"/>
      <c r="G644" s="238"/>
      <c r="H644" s="238"/>
      <c r="I644" s="238"/>
      <c r="J644" s="238"/>
      <c r="K644" s="224"/>
      <c r="L644" s="224"/>
      <c r="M644" s="224"/>
      <c r="N644" s="224"/>
      <c r="O644" s="224"/>
      <c r="P644" s="224"/>
      <c r="Q644" s="225"/>
      <c r="R644" s="225"/>
      <c r="S644" s="225"/>
      <c r="T644" s="225"/>
      <c r="U644" s="225"/>
      <c r="V644" s="225"/>
      <c r="W644" s="225"/>
      <c r="X644" s="225"/>
      <c r="Y644" s="225"/>
    </row>
    <row r="645" ht="14.25" customHeight="1">
      <c r="A645" s="225"/>
      <c r="B645" s="225"/>
      <c r="C645" s="225"/>
      <c r="D645" s="236"/>
      <c r="E645" s="225"/>
      <c r="F645" s="225"/>
      <c r="G645" s="238"/>
      <c r="H645" s="238"/>
      <c r="I645" s="238"/>
      <c r="J645" s="238"/>
      <c r="K645" s="224"/>
      <c r="L645" s="224"/>
      <c r="M645" s="224"/>
      <c r="N645" s="224"/>
      <c r="O645" s="224"/>
      <c r="P645" s="224"/>
      <c r="Q645" s="225"/>
      <c r="R645" s="225"/>
      <c r="S645" s="225"/>
      <c r="T645" s="225"/>
      <c r="U645" s="225"/>
      <c r="V645" s="225"/>
      <c r="W645" s="225"/>
      <c r="X645" s="225"/>
      <c r="Y645" s="225"/>
    </row>
    <row r="646" ht="14.25" customHeight="1">
      <c r="A646" s="225"/>
      <c r="B646" s="225"/>
      <c r="C646" s="225"/>
      <c r="D646" s="236"/>
      <c r="E646" s="225"/>
      <c r="F646" s="225"/>
      <c r="G646" s="238"/>
      <c r="H646" s="238"/>
      <c r="I646" s="238"/>
      <c r="J646" s="238"/>
      <c r="K646" s="224"/>
      <c r="L646" s="224"/>
      <c r="M646" s="224"/>
      <c r="N646" s="224"/>
      <c r="O646" s="224"/>
      <c r="P646" s="224"/>
      <c r="Q646" s="225"/>
      <c r="R646" s="225"/>
      <c r="S646" s="225"/>
      <c r="T646" s="225"/>
      <c r="U646" s="225"/>
      <c r="V646" s="225"/>
      <c r="W646" s="225"/>
      <c r="X646" s="225"/>
      <c r="Y646" s="225"/>
    </row>
    <row r="647" ht="14.25" customHeight="1">
      <c r="A647" s="225"/>
      <c r="B647" s="225"/>
      <c r="C647" s="225"/>
      <c r="D647" s="236"/>
      <c r="E647" s="225"/>
      <c r="F647" s="225"/>
      <c r="G647" s="238"/>
      <c r="H647" s="238"/>
      <c r="I647" s="238"/>
      <c r="J647" s="238"/>
      <c r="K647" s="224"/>
      <c r="L647" s="224"/>
      <c r="M647" s="224"/>
      <c r="N647" s="224"/>
      <c r="O647" s="224"/>
      <c r="P647" s="224"/>
      <c r="Q647" s="225"/>
      <c r="R647" s="225"/>
      <c r="S647" s="225"/>
      <c r="T647" s="225"/>
      <c r="U647" s="225"/>
      <c r="V647" s="225"/>
      <c r="W647" s="225"/>
      <c r="X647" s="225"/>
      <c r="Y647" s="225"/>
    </row>
    <row r="648" ht="14.25" customHeight="1">
      <c r="A648" s="225"/>
      <c r="B648" s="225"/>
      <c r="C648" s="225"/>
      <c r="D648" s="236"/>
      <c r="E648" s="225"/>
      <c r="F648" s="225"/>
      <c r="G648" s="238"/>
      <c r="H648" s="238"/>
      <c r="I648" s="238"/>
      <c r="J648" s="238"/>
      <c r="K648" s="224"/>
      <c r="L648" s="224"/>
      <c r="M648" s="224"/>
      <c r="N648" s="224"/>
      <c r="O648" s="224"/>
      <c r="P648" s="224"/>
      <c r="Q648" s="225"/>
      <c r="R648" s="225"/>
      <c r="S648" s="225"/>
      <c r="T648" s="225"/>
      <c r="U648" s="225"/>
      <c r="V648" s="225"/>
      <c r="W648" s="225"/>
      <c r="X648" s="225"/>
      <c r="Y648" s="225"/>
    </row>
    <row r="649" ht="14.25" customHeight="1">
      <c r="A649" s="225"/>
      <c r="B649" s="225"/>
      <c r="C649" s="225"/>
      <c r="D649" s="236"/>
      <c r="E649" s="225"/>
      <c r="F649" s="225"/>
      <c r="G649" s="238"/>
      <c r="H649" s="238"/>
      <c r="I649" s="238"/>
      <c r="J649" s="238"/>
      <c r="K649" s="224"/>
      <c r="L649" s="224"/>
      <c r="M649" s="224"/>
      <c r="N649" s="224"/>
      <c r="O649" s="224"/>
      <c r="P649" s="224"/>
      <c r="Q649" s="225"/>
      <c r="R649" s="225"/>
      <c r="S649" s="225"/>
      <c r="T649" s="225"/>
      <c r="U649" s="225"/>
      <c r="V649" s="225"/>
      <c r="W649" s="225"/>
      <c r="X649" s="225"/>
      <c r="Y649" s="225"/>
    </row>
    <row r="650" ht="14.25" customHeight="1">
      <c r="A650" s="225"/>
      <c r="B650" s="225"/>
      <c r="C650" s="225"/>
      <c r="D650" s="236"/>
      <c r="E650" s="225"/>
      <c r="F650" s="225"/>
      <c r="G650" s="238"/>
      <c r="H650" s="238"/>
      <c r="I650" s="238"/>
      <c r="J650" s="238"/>
      <c r="K650" s="224"/>
      <c r="L650" s="224"/>
      <c r="M650" s="224"/>
      <c r="N650" s="224"/>
      <c r="O650" s="224"/>
      <c r="P650" s="224"/>
      <c r="Q650" s="225"/>
      <c r="R650" s="225"/>
      <c r="S650" s="225"/>
      <c r="T650" s="225"/>
      <c r="U650" s="225"/>
      <c r="V650" s="225"/>
      <c r="W650" s="225"/>
      <c r="X650" s="225"/>
      <c r="Y650" s="225"/>
    </row>
    <row r="651" ht="14.25" customHeight="1">
      <c r="A651" s="225"/>
      <c r="B651" s="225"/>
      <c r="C651" s="225"/>
      <c r="D651" s="236"/>
      <c r="E651" s="225"/>
      <c r="F651" s="225"/>
      <c r="G651" s="238"/>
      <c r="H651" s="238"/>
      <c r="I651" s="238"/>
      <c r="J651" s="238"/>
      <c r="K651" s="224"/>
      <c r="L651" s="224"/>
      <c r="M651" s="224"/>
      <c r="N651" s="224"/>
      <c r="O651" s="224"/>
      <c r="P651" s="224"/>
      <c r="Q651" s="225"/>
      <c r="R651" s="225"/>
      <c r="S651" s="225"/>
      <c r="T651" s="225"/>
      <c r="U651" s="225"/>
      <c r="V651" s="225"/>
      <c r="W651" s="225"/>
      <c r="X651" s="225"/>
      <c r="Y651" s="225"/>
    </row>
    <row r="652" ht="14.25" customHeight="1">
      <c r="A652" s="225"/>
      <c r="B652" s="225"/>
      <c r="C652" s="225"/>
      <c r="D652" s="236"/>
      <c r="E652" s="225"/>
      <c r="F652" s="225"/>
      <c r="G652" s="238"/>
      <c r="H652" s="238"/>
      <c r="I652" s="238"/>
      <c r="J652" s="238"/>
      <c r="K652" s="224"/>
      <c r="L652" s="224"/>
      <c r="M652" s="224"/>
      <c r="N652" s="224"/>
      <c r="O652" s="224"/>
      <c r="P652" s="224"/>
      <c r="Q652" s="225"/>
      <c r="R652" s="225"/>
      <c r="S652" s="225"/>
      <c r="T652" s="225"/>
      <c r="U652" s="225"/>
      <c r="V652" s="225"/>
      <c r="W652" s="225"/>
      <c r="X652" s="225"/>
      <c r="Y652" s="225"/>
    </row>
    <row r="653" ht="14.25" customHeight="1">
      <c r="A653" s="225"/>
      <c r="B653" s="225"/>
      <c r="C653" s="225"/>
      <c r="D653" s="236"/>
      <c r="E653" s="225"/>
      <c r="F653" s="225"/>
      <c r="G653" s="238"/>
      <c r="H653" s="238"/>
      <c r="I653" s="238"/>
      <c r="J653" s="238"/>
      <c r="K653" s="224"/>
      <c r="L653" s="224"/>
      <c r="M653" s="224"/>
      <c r="N653" s="224"/>
      <c r="O653" s="224"/>
      <c r="P653" s="224"/>
      <c r="Q653" s="225"/>
      <c r="R653" s="225"/>
      <c r="S653" s="225"/>
      <c r="T653" s="225"/>
      <c r="U653" s="225"/>
      <c r="V653" s="225"/>
      <c r="W653" s="225"/>
      <c r="X653" s="225"/>
      <c r="Y653" s="225"/>
    </row>
    <row r="654" ht="14.25" customHeight="1">
      <c r="A654" s="225"/>
      <c r="B654" s="225"/>
      <c r="C654" s="225"/>
      <c r="D654" s="236"/>
      <c r="E654" s="225"/>
      <c r="F654" s="225"/>
      <c r="G654" s="238"/>
      <c r="H654" s="238"/>
      <c r="I654" s="238"/>
      <c r="J654" s="238"/>
      <c r="K654" s="224"/>
      <c r="L654" s="224"/>
      <c r="M654" s="224"/>
      <c r="N654" s="224"/>
      <c r="O654" s="224"/>
      <c r="P654" s="224"/>
      <c r="Q654" s="225"/>
      <c r="R654" s="225"/>
      <c r="S654" s="225"/>
      <c r="T654" s="225"/>
      <c r="U654" s="225"/>
      <c r="V654" s="225"/>
      <c r="W654" s="225"/>
      <c r="X654" s="225"/>
      <c r="Y654" s="225"/>
    </row>
    <row r="655" ht="14.25" customHeight="1">
      <c r="A655" s="225"/>
      <c r="B655" s="225"/>
      <c r="C655" s="225"/>
      <c r="D655" s="236"/>
      <c r="E655" s="225"/>
      <c r="F655" s="225"/>
      <c r="G655" s="238"/>
      <c r="H655" s="238"/>
      <c r="I655" s="238"/>
      <c r="J655" s="238"/>
      <c r="K655" s="224"/>
      <c r="L655" s="224"/>
      <c r="M655" s="224"/>
      <c r="N655" s="224"/>
      <c r="O655" s="224"/>
      <c r="P655" s="224"/>
      <c r="Q655" s="225"/>
      <c r="R655" s="225"/>
      <c r="S655" s="225"/>
      <c r="T655" s="225"/>
      <c r="U655" s="225"/>
      <c r="V655" s="225"/>
      <c r="W655" s="225"/>
      <c r="X655" s="225"/>
      <c r="Y655" s="225"/>
    </row>
    <row r="656" ht="14.25" customHeight="1">
      <c r="A656" s="225"/>
      <c r="B656" s="225"/>
      <c r="C656" s="225"/>
      <c r="D656" s="236"/>
      <c r="E656" s="225"/>
      <c r="F656" s="225"/>
      <c r="G656" s="238"/>
      <c r="H656" s="238"/>
      <c r="I656" s="238"/>
      <c r="J656" s="238"/>
      <c r="K656" s="224"/>
      <c r="L656" s="224"/>
      <c r="M656" s="224"/>
      <c r="N656" s="224"/>
      <c r="O656" s="224"/>
      <c r="P656" s="224"/>
      <c r="Q656" s="225"/>
      <c r="R656" s="225"/>
      <c r="S656" s="225"/>
      <c r="T656" s="225"/>
      <c r="U656" s="225"/>
      <c r="V656" s="225"/>
      <c r="W656" s="225"/>
      <c r="X656" s="225"/>
      <c r="Y656" s="225"/>
    </row>
    <row r="657" ht="14.25" customHeight="1">
      <c r="A657" s="225"/>
      <c r="B657" s="225"/>
      <c r="C657" s="225"/>
      <c r="D657" s="236"/>
      <c r="E657" s="225"/>
      <c r="F657" s="225"/>
      <c r="G657" s="238"/>
      <c r="H657" s="238"/>
      <c r="I657" s="238"/>
      <c r="J657" s="238"/>
      <c r="K657" s="224"/>
      <c r="L657" s="224"/>
      <c r="M657" s="224"/>
      <c r="N657" s="224"/>
      <c r="O657" s="224"/>
      <c r="P657" s="224"/>
      <c r="Q657" s="225"/>
      <c r="R657" s="225"/>
      <c r="S657" s="225"/>
      <c r="T657" s="225"/>
      <c r="U657" s="225"/>
      <c r="V657" s="225"/>
      <c r="W657" s="225"/>
      <c r="X657" s="225"/>
      <c r="Y657" s="225"/>
    </row>
    <row r="658" ht="14.25" customHeight="1">
      <c r="A658" s="225"/>
      <c r="B658" s="225"/>
      <c r="C658" s="225"/>
      <c r="D658" s="236"/>
      <c r="E658" s="225"/>
      <c r="F658" s="225"/>
      <c r="G658" s="238"/>
      <c r="H658" s="238"/>
      <c r="I658" s="238"/>
      <c r="J658" s="238"/>
      <c r="K658" s="224"/>
      <c r="L658" s="224"/>
      <c r="M658" s="224"/>
      <c r="N658" s="224"/>
      <c r="O658" s="224"/>
      <c r="P658" s="224"/>
      <c r="Q658" s="225"/>
      <c r="R658" s="225"/>
      <c r="S658" s="225"/>
      <c r="T658" s="225"/>
      <c r="U658" s="225"/>
      <c r="V658" s="225"/>
      <c r="W658" s="225"/>
      <c r="X658" s="225"/>
      <c r="Y658" s="225"/>
    </row>
    <row r="659" ht="14.25" customHeight="1">
      <c r="A659" s="225"/>
      <c r="B659" s="225"/>
      <c r="C659" s="225"/>
      <c r="D659" s="236"/>
      <c r="E659" s="225"/>
      <c r="F659" s="225"/>
      <c r="G659" s="238"/>
      <c r="H659" s="238"/>
      <c r="I659" s="238"/>
      <c r="J659" s="238"/>
      <c r="K659" s="224"/>
      <c r="L659" s="224"/>
      <c r="M659" s="224"/>
      <c r="N659" s="224"/>
      <c r="O659" s="224"/>
      <c r="P659" s="224"/>
      <c r="Q659" s="225"/>
      <c r="R659" s="225"/>
      <c r="S659" s="225"/>
      <c r="T659" s="225"/>
      <c r="U659" s="225"/>
      <c r="V659" s="225"/>
      <c r="W659" s="225"/>
      <c r="X659" s="225"/>
      <c r="Y659" s="225"/>
    </row>
    <row r="660" ht="14.25" customHeight="1">
      <c r="A660" s="225"/>
      <c r="B660" s="225"/>
      <c r="C660" s="225"/>
      <c r="D660" s="236"/>
      <c r="E660" s="225"/>
      <c r="F660" s="225"/>
      <c r="G660" s="238"/>
      <c r="H660" s="238"/>
      <c r="I660" s="238"/>
      <c r="J660" s="238"/>
      <c r="K660" s="224"/>
      <c r="L660" s="224"/>
      <c r="M660" s="224"/>
      <c r="N660" s="224"/>
      <c r="O660" s="224"/>
      <c r="P660" s="224"/>
      <c r="Q660" s="225"/>
      <c r="R660" s="225"/>
      <c r="S660" s="225"/>
      <c r="T660" s="225"/>
      <c r="U660" s="225"/>
      <c r="V660" s="225"/>
      <c r="W660" s="225"/>
      <c r="X660" s="225"/>
      <c r="Y660" s="225"/>
    </row>
    <row r="661" ht="14.25" customHeight="1">
      <c r="A661" s="225"/>
      <c r="B661" s="225"/>
      <c r="C661" s="225"/>
      <c r="D661" s="236"/>
      <c r="E661" s="225"/>
      <c r="F661" s="225"/>
      <c r="G661" s="238"/>
      <c r="H661" s="238"/>
      <c r="I661" s="238"/>
      <c r="J661" s="238"/>
      <c r="K661" s="224"/>
      <c r="L661" s="224"/>
      <c r="M661" s="224"/>
      <c r="N661" s="224"/>
      <c r="O661" s="224"/>
      <c r="P661" s="224"/>
      <c r="Q661" s="225"/>
      <c r="R661" s="225"/>
      <c r="S661" s="225"/>
      <c r="T661" s="225"/>
      <c r="U661" s="225"/>
      <c r="V661" s="225"/>
      <c r="W661" s="225"/>
      <c r="X661" s="225"/>
      <c r="Y661" s="225"/>
    </row>
    <row r="662" ht="14.25" customHeight="1">
      <c r="A662" s="225"/>
      <c r="B662" s="225"/>
      <c r="C662" s="225"/>
      <c r="D662" s="236"/>
      <c r="E662" s="225"/>
      <c r="F662" s="225"/>
      <c r="G662" s="238"/>
      <c r="H662" s="238"/>
      <c r="I662" s="238"/>
      <c r="J662" s="238"/>
      <c r="K662" s="224"/>
      <c r="L662" s="224"/>
      <c r="M662" s="224"/>
      <c r="N662" s="224"/>
      <c r="O662" s="224"/>
      <c r="P662" s="224"/>
      <c r="Q662" s="225"/>
      <c r="R662" s="225"/>
      <c r="S662" s="225"/>
      <c r="T662" s="225"/>
      <c r="U662" s="225"/>
      <c r="V662" s="225"/>
      <c r="W662" s="225"/>
      <c r="X662" s="225"/>
      <c r="Y662" s="225"/>
    </row>
    <row r="663" ht="14.25" customHeight="1">
      <c r="A663" s="225"/>
      <c r="B663" s="225"/>
      <c r="C663" s="225"/>
      <c r="D663" s="236"/>
      <c r="E663" s="225"/>
      <c r="F663" s="225"/>
      <c r="G663" s="238"/>
      <c r="H663" s="238"/>
      <c r="I663" s="238"/>
      <c r="J663" s="238"/>
      <c r="K663" s="224"/>
      <c r="L663" s="224"/>
      <c r="M663" s="224"/>
      <c r="N663" s="224"/>
      <c r="O663" s="224"/>
      <c r="P663" s="224"/>
      <c r="Q663" s="225"/>
      <c r="R663" s="225"/>
      <c r="S663" s="225"/>
      <c r="T663" s="225"/>
      <c r="U663" s="225"/>
      <c r="V663" s="225"/>
      <c r="W663" s="225"/>
      <c r="X663" s="225"/>
      <c r="Y663" s="225"/>
    </row>
    <row r="664" ht="14.25" customHeight="1">
      <c r="A664" s="225"/>
      <c r="B664" s="225"/>
      <c r="C664" s="225"/>
      <c r="D664" s="236"/>
      <c r="E664" s="225"/>
      <c r="F664" s="225"/>
      <c r="G664" s="238"/>
      <c r="H664" s="238"/>
      <c r="I664" s="238"/>
      <c r="J664" s="238"/>
      <c r="K664" s="224"/>
      <c r="L664" s="224"/>
      <c r="M664" s="224"/>
      <c r="N664" s="224"/>
      <c r="O664" s="224"/>
      <c r="P664" s="224"/>
      <c r="Q664" s="225"/>
      <c r="R664" s="225"/>
      <c r="S664" s="225"/>
      <c r="T664" s="225"/>
      <c r="U664" s="225"/>
      <c r="V664" s="225"/>
      <c r="W664" s="225"/>
      <c r="X664" s="225"/>
      <c r="Y664" s="225"/>
    </row>
    <row r="665" ht="14.25" customHeight="1">
      <c r="A665" s="225"/>
      <c r="B665" s="225"/>
      <c r="C665" s="225"/>
      <c r="D665" s="236"/>
      <c r="E665" s="225"/>
      <c r="F665" s="225"/>
      <c r="G665" s="238"/>
      <c r="H665" s="238"/>
      <c r="I665" s="238"/>
      <c r="J665" s="238"/>
      <c r="K665" s="224"/>
      <c r="L665" s="224"/>
      <c r="M665" s="224"/>
      <c r="N665" s="224"/>
      <c r="O665" s="224"/>
      <c r="P665" s="224"/>
      <c r="Q665" s="225"/>
      <c r="R665" s="225"/>
      <c r="S665" s="225"/>
      <c r="T665" s="225"/>
      <c r="U665" s="225"/>
      <c r="V665" s="225"/>
      <c r="W665" s="225"/>
      <c r="X665" s="225"/>
      <c r="Y665" s="225"/>
    </row>
    <row r="666" ht="14.25" customHeight="1">
      <c r="A666" s="225"/>
      <c r="B666" s="225"/>
      <c r="C666" s="225"/>
      <c r="D666" s="236"/>
      <c r="E666" s="225"/>
      <c r="F666" s="225"/>
      <c r="G666" s="238"/>
      <c r="H666" s="238"/>
      <c r="I666" s="238"/>
      <c r="J666" s="238"/>
      <c r="K666" s="224"/>
      <c r="L666" s="224"/>
      <c r="M666" s="224"/>
      <c r="N666" s="224"/>
      <c r="O666" s="224"/>
      <c r="P666" s="224"/>
      <c r="Q666" s="225"/>
      <c r="R666" s="225"/>
      <c r="S666" s="225"/>
      <c r="T666" s="225"/>
      <c r="U666" s="225"/>
      <c r="V666" s="225"/>
      <c r="W666" s="225"/>
      <c r="X666" s="225"/>
      <c r="Y666" s="225"/>
    </row>
    <row r="667" ht="14.25" customHeight="1">
      <c r="A667" s="225"/>
      <c r="B667" s="225"/>
      <c r="C667" s="225"/>
      <c r="D667" s="236"/>
      <c r="E667" s="225"/>
      <c r="F667" s="225"/>
      <c r="G667" s="238"/>
      <c r="H667" s="238"/>
      <c r="I667" s="238"/>
      <c r="J667" s="238"/>
      <c r="K667" s="224"/>
      <c r="L667" s="224"/>
      <c r="M667" s="224"/>
      <c r="N667" s="224"/>
      <c r="O667" s="224"/>
      <c r="P667" s="224"/>
      <c r="Q667" s="225"/>
      <c r="R667" s="225"/>
      <c r="S667" s="225"/>
      <c r="T667" s="225"/>
      <c r="U667" s="225"/>
      <c r="V667" s="225"/>
      <c r="W667" s="225"/>
      <c r="X667" s="225"/>
      <c r="Y667" s="225"/>
    </row>
    <row r="668" ht="14.25" customHeight="1">
      <c r="A668" s="225"/>
      <c r="B668" s="225"/>
      <c r="C668" s="225"/>
      <c r="D668" s="236"/>
      <c r="E668" s="225"/>
      <c r="F668" s="225"/>
      <c r="G668" s="238"/>
      <c r="H668" s="238"/>
      <c r="I668" s="238"/>
      <c r="J668" s="238"/>
      <c r="K668" s="224"/>
      <c r="L668" s="224"/>
      <c r="M668" s="224"/>
      <c r="N668" s="224"/>
      <c r="O668" s="224"/>
      <c r="P668" s="224"/>
      <c r="Q668" s="225"/>
      <c r="R668" s="225"/>
      <c r="S668" s="225"/>
      <c r="T668" s="225"/>
      <c r="U668" s="225"/>
      <c r="V668" s="225"/>
      <c r="W668" s="225"/>
      <c r="X668" s="225"/>
      <c r="Y668" s="225"/>
    </row>
    <row r="669" ht="14.25" customHeight="1">
      <c r="A669" s="225"/>
      <c r="B669" s="225"/>
      <c r="C669" s="225"/>
      <c r="D669" s="236"/>
      <c r="E669" s="225"/>
      <c r="F669" s="225"/>
      <c r="G669" s="238"/>
      <c r="H669" s="238"/>
      <c r="I669" s="238"/>
      <c r="J669" s="238"/>
      <c r="K669" s="224"/>
      <c r="L669" s="224"/>
      <c r="M669" s="224"/>
      <c r="N669" s="224"/>
      <c r="O669" s="224"/>
      <c r="P669" s="224"/>
      <c r="Q669" s="225"/>
      <c r="R669" s="225"/>
      <c r="S669" s="225"/>
      <c r="T669" s="225"/>
      <c r="U669" s="225"/>
      <c r="V669" s="225"/>
      <c r="W669" s="225"/>
      <c r="X669" s="225"/>
      <c r="Y669" s="225"/>
    </row>
    <row r="670" ht="14.25" customHeight="1">
      <c r="A670" s="225"/>
      <c r="B670" s="225"/>
      <c r="C670" s="225"/>
      <c r="D670" s="236"/>
      <c r="E670" s="225"/>
      <c r="F670" s="225"/>
      <c r="G670" s="238"/>
      <c r="H670" s="238"/>
      <c r="I670" s="238"/>
      <c r="J670" s="238"/>
      <c r="K670" s="224"/>
      <c r="L670" s="224"/>
      <c r="M670" s="224"/>
      <c r="N670" s="224"/>
      <c r="O670" s="224"/>
      <c r="P670" s="224"/>
      <c r="Q670" s="225"/>
      <c r="R670" s="225"/>
      <c r="S670" s="225"/>
      <c r="T670" s="225"/>
      <c r="U670" s="225"/>
      <c r="V670" s="225"/>
      <c r="W670" s="225"/>
      <c r="X670" s="225"/>
      <c r="Y670" s="225"/>
    </row>
    <row r="671" ht="14.25" customHeight="1">
      <c r="A671" s="225"/>
      <c r="B671" s="225"/>
      <c r="C671" s="225"/>
      <c r="D671" s="236"/>
      <c r="E671" s="225"/>
      <c r="F671" s="225"/>
      <c r="G671" s="238"/>
      <c r="H671" s="238"/>
      <c r="I671" s="238"/>
      <c r="J671" s="238"/>
      <c r="K671" s="224"/>
      <c r="L671" s="224"/>
      <c r="M671" s="224"/>
      <c r="N671" s="224"/>
      <c r="O671" s="224"/>
      <c r="P671" s="224"/>
      <c r="Q671" s="225"/>
      <c r="R671" s="225"/>
      <c r="S671" s="225"/>
      <c r="T671" s="225"/>
      <c r="U671" s="225"/>
      <c r="V671" s="225"/>
      <c r="W671" s="225"/>
      <c r="X671" s="225"/>
      <c r="Y671" s="225"/>
    </row>
    <row r="672" ht="14.25" customHeight="1">
      <c r="A672" s="225"/>
      <c r="B672" s="225"/>
      <c r="C672" s="225"/>
      <c r="D672" s="236"/>
      <c r="E672" s="225"/>
      <c r="F672" s="225"/>
      <c r="G672" s="238"/>
      <c r="H672" s="238"/>
      <c r="I672" s="238"/>
      <c r="J672" s="238"/>
      <c r="K672" s="224"/>
      <c r="L672" s="224"/>
      <c r="M672" s="224"/>
      <c r="N672" s="224"/>
      <c r="O672" s="224"/>
      <c r="P672" s="224"/>
      <c r="Q672" s="225"/>
      <c r="R672" s="225"/>
      <c r="S672" s="225"/>
      <c r="T672" s="225"/>
      <c r="U672" s="225"/>
      <c r="V672" s="225"/>
      <c r="W672" s="225"/>
      <c r="X672" s="225"/>
      <c r="Y672" s="225"/>
    </row>
    <row r="673" ht="14.25" customHeight="1">
      <c r="A673" s="225"/>
      <c r="B673" s="225"/>
      <c r="C673" s="225"/>
      <c r="D673" s="236"/>
      <c r="E673" s="225"/>
      <c r="F673" s="225"/>
      <c r="G673" s="238"/>
      <c r="H673" s="238"/>
      <c r="I673" s="238"/>
      <c r="J673" s="238"/>
      <c r="K673" s="224"/>
      <c r="L673" s="224"/>
      <c r="M673" s="224"/>
      <c r="N673" s="224"/>
      <c r="O673" s="224"/>
      <c r="P673" s="224"/>
      <c r="Q673" s="225"/>
      <c r="R673" s="225"/>
      <c r="S673" s="225"/>
      <c r="T673" s="225"/>
      <c r="U673" s="225"/>
      <c r="V673" s="225"/>
      <c r="W673" s="225"/>
      <c r="X673" s="225"/>
      <c r="Y673" s="225"/>
    </row>
    <row r="674" ht="14.25" customHeight="1">
      <c r="A674" s="225"/>
      <c r="B674" s="225"/>
      <c r="C674" s="225"/>
      <c r="D674" s="236"/>
      <c r="E674" s="225"/>
      <c r="F674" s="225"/>
      <c r="G674" s="238"/>
      <c r="H674" s="238"/>
      <c r="I674" s="238"/>
      <c r="J674" s="238"/>
      <c r="K674" s="224"/>
      <c r="L674" s="224"/>
      <c r="M674" s="224"/>
      <c r="N674" s="224"/>
      <c r="O674" s="224"/>
      <c r="P674" s="224"/>
      <c r="Q674" s="225"/>
      <c r="R674" s="225"/>
      <c r="S674" s="225"/>
      <c r="T674" s="225"/>
      <c r="U674" s="225"/>
      <c r="V674" s="225"/>
      <c r="W674" s="225"/>
      <c r="X674" s="225"/>
      <c r="Y674" s="225"/>
    </row>
    <row r="675" ht="14.25" customHeight="1">
      <c r="A675" s="225"/>
      <c r="B675" s="225"/>
      <c r="C675" s="225"/>
      <c r="D675" s="236"/>
      <c r="E675" s="225"/>
      <c r="F675" s="225"/>
      <c r="G675" s="238"/>
      <c r="H675" s="238"/>
      <c r="I675" s="238"/>
      <c r="J675" s="238"/>
      <c r="K675" s="224"/>
      <c r="L675" s="224"/>
      <c r="M675" s="224"/>
      <c r="N675" s="224"/>
      <c r="O675" s="224"/>
      <c r="P675" s="224"/>
      <c r="Q675" s="225"/>
      <c r="R675" s="225"/>
      <c r="S675" s="225"/>
      <c r="T675" s="225"/>
      <c r="U675" s="225"/>
      <c r="V675" s="225"/>
      <c r="W675" s="225"/>
      <c r="X675" s="225"/>
      <c r="Y675" s="225"/>
    </row>
    <row r="676" ht="14.25" customHeight="1">
      <c r="A676" s="225"/>
      <c r="B676" s="225"/>
      <c r="C676" s="225"/>
      <c r="D676" s="236"/>
      <c r="E676" s="225"/>
      <c r="F676" s="225"/>
      <c r="G676" s="238"/>
      <c r="H676" s="238"/>
      <c r="I676" s="238"/>
      <c r="J676" s="238"/>
      <c r="K676" s="224"/>
      <c r="L676" s="224"/>
      <c r="M676" s="224"/>
      <c r="N676" s="224"/>
      <c r="O676" s="224"/>
      <c r="P676" s="224"/>
      <c r="Q676" s="225"/>
      <c r="R676" s="225"/>
      <c r="S676" s="225"/>
      <c r="T676" s="225"/>
      <c r="U676" s="225"/>
      <c r="V676" s="225"/>
      <c r="W676" s="225"/>
      <c r="X676" s="225"/>
      <c r="Y676" s="225"/>
    </row>
    <row r="677" ht="14.25" customHeight="1">
      <c r="A677" s="225"/>
      <c r="B677" s="225"/>
      <c r="C677" s="225"/>
      <c r="D677" s="236"/>
      <c r="E677" s="225"/>
      <c r="F677" s="225"/>
      <c r="G677" s="238"/>
      <c r="H677" s="238"/>
      <c r="I677" s="238"/>
      <c r="J677" s="238"/>
      <c r="K677" s="224"/>
      <c r="L677" s="224"/>
      <c r="M677" s="224"/>
      <c r="N677" s="224"/>
      <c r="O677" s="224"/>
      <c r="P677" s="224"/>
      <c r="Q677" s="225"/>
      <c r="R677" s="225"/>
      <c r="S677" s="225"/>
      <c r="T677" s="225"/>
      <c r="U677" s="225"/>
      <c r="V677" s="225"/>
      <c r="W677" s="225"/>
      <c r="X677" s="225"/>
      <c r="Y677" s="225"/>
    </row>
    <row r="678" ht="14.25" customHeight="1">
      <c r="A678" s="225"/>
      <c r="B678" s="225"/>
      <c r="C678" s="225"/>
      <c r="D678" s="236"/>
      <c r="E678" s="225"/>
      <c r="F678" s="225"/>
      <c r="G678" s="238"/>
      <c r="H678" s="238"/>
      <c r="I678" s="238"/>
      <c r="J678" s="238"/>
      <c r="K678" s="224"/>
      <c r="L678" s="224"/>
      <c r="M678" s="224"/>
      <c r="N678" s="224"/>
      <c r="O678" s="224"/>
      <c r="P678" s="224"/>
      <c r="Q678" s="225"/>
      <c r="R678" s="225"/>
      <c r="S678" s="225"/>
      <c r="T678" s="225"/>
      <c r="U678" s="225"/>
      <c r="V678" s="225"/>
      <c r="W678" s="225"/>
      <c r="X678" s="225"/>
      <c r="Y678" s="225"/>
    </row>
    <row r="679" ht="14.25" customHeight="1">
      <c r="A679" s="225"/>
      <c r="B679" s="225"/>
      <c r="C679" s="225"/>
      <c r="D679" s="236"/>
      <c r="E679" s="225"/>
      <c r="F679" s="225"/>
      <c r="G679" s="238"/>
      <c r="H679" s="238"/>
      <c r="I679" s="238"/>
      <c r="J679" s="238"/>
      <c r="K679" s="224"/>
      <c r="L679" s="224"/>
      <c r="M679" s="224"/>
      <c r="N679" s="224"/>
      <c r="O679" s="224"/>
      <c r="P679" s="224"/>
      <c r="Q679" s="225"/>
      <c r="R679" s="225"/>
      <c r="S679" s="225"/>
      <c r="T679" s="225"/>
      <c r="U679" s="225"/>
      <c r="V679" s="225"/>
      <c r="W679" s="225"/>
      <c r="X679" s="225"/>
      <c r="Y679" s="225"/>
    </row>
    <row r="680" ht="14.25" customHeight="1">
      <c r="A680" s="225"/>
      <c r="B680" s="225"/>
      <c r="C680" s="225"/>
      <c r="D680" s="236"/>
      <c r="E680" s="225"/>
      <c r="F680" s="225"/>
      <c r="G680" s="238"/>
      <c r="H680" s="238"/>
      <c r="I680" s="238"/>
      <c r="J680" s="238"/>
      <c r="K680" s="224"/>
      <c r="L680" s="224"/>
      <c r="M680" s="224"/>
      <c r="N680" s="224"/>
      <c r="O680" s="224"/>
      <c r="P680" s="224"/>
      <c r="Q680" s="225"/>
      <c r="R680" s="225"/>
      <c r="S680" s="225"/>
      <c r="T680" s="225"/>
      <c r="U680" s="225"/>
      <c r="V680" s="225"/>
      <c r="W680" s="225"/>
      <c r="X680" s="225"/>
      <c r="Y680" s="225"/>
    </row>
    <row r="681" ht="14.25" customHeight="1">
      <c r="A681" s="225"/>
      <c r="B681" s="225"/>
      <c r="C681" s="225"/>
      <c r="D681" s="236"/>
      <c r="E681" s="225"/>
      <c r="F681" s="225"/>
      <c r="G681" s="238"/>
      <c r="H681" s="238"/>
      <c r="I681" s="238"/>
      <c r="J681" s="238"/>
      <c r="K681" s="224"/>
      <c r="L681" s="224"/>
      <c r="M681" s="224"/>
      <c r="N681" s="224"/>
      <c r="O681" s="224"/>
      <c r="P681" s="224"/>
      <c r="Q681" s="225"/>
      <c r="R681" s="225"/>
      <c r="S681" s="225"/>
      <c r="T681" s="225"/>
      <c r="U681" s="225"/>
      <c r="V681" s="225"/>
      <c r="W681" s="225"/>
      <c r="X681" s="225"/>
      <c r="Y681" s="225"/>
    </row>
    <row r="682" ht="14.25" customHeight="1">
      <c r="A682" s="225"/>
      <c r="B682" s="225"/>
      <c r="C682" s="225"/>
      <c r="D682" s="236"/>
      <c r="E682" s="225"/>
      <c r="F682" s="225"/>
      <c r="G682" s="238"/>
      <c r="H682" s="238"/>
      <c r="I682" s="238"/>
      <c r="J682" s="238"/>
      <c r="K682" s="224"/>
      <c r="L682" s="224"/>
      <c r="M682" s="224"/>
      <c r="N682" s="224"/>
      <c r="O682" s="224"/>
      <c r="P682" s="224"/>
      <c r="Q682" s="225"/>
      <c r="R682" s="225"/>
      <c r="S682" s="225"/>
      <c r="T682" s="225"/>
      <c r="U682" s="225"/>
      <c r="V682" s="225"/>
      <c r="W682" s="225"/>
      <c r="X682" s="225"/>
      <c r="Y682" s="225"/>
    </row>
    <row r="683" ht="14.25" customHeight="1">
      <c r="A683" s="225"/>
      <c r="B683" s="225"/>
      <c r="C683" s="225"/>
      <c r="D683" s="236"/>
      <c r="E683" s="225"/>
      <c r="F683" s="225"/>
      <c r="G683" s="238"/>
      <c r="H683" s="238"/>
      <c r="I683" s="238"/>
      <c r="J683" s="238"/>
      <c r="K683" s="224"/>
      <c r="L683" s="224"/>
      <c r="M683" s="224"/>
      <c r="N683" s="224"/>
      <c r="O683" s="224"/>
      <c r="P683" s="224"/>
      <c r="Q683" s="225"/>
      <c r="R683" s="225"/>
      <c r="S683" s="225"/>
      <c r="T683" s="225"/>
      <c r="U683" s="225"/>
      <c r="V683" s="225"/>
      <c r="W683" s="225"/>
      <c r="X683" s="225"/>
      <c r="Y683" s="225"/>
    </row>
    <row r="684" ht="14.25" customHeight="1">
      <c r="A684" s="225"/>
      <c r="B684" s="225"/>
      <c r="C684" s="225"/>
      <c r="D684" s="236"/>
      <c r="E684" s="225"/>
      <c r="F684" s="225"/>
      <c r="G684" s="238"/>
      <c r="H684" s="238"/>
      <c r="I684" s="238"/>
      <c r="J684" s="238"/>
      <c r="K684" s="224"/>
      <c r="L684" s="224"/>
      <c r="M684" s="224"/>
      <c r="N684" s="224"/>
      <c r="O684" s="224"/>
      <c r="P684" s="224"/>
      <c r="Q684" s="225"/>
      <c r="R684" s="225"/>
      <c r="S684" s="225"/>
      <c r="T684" s="225"/>
      <c r="U684" s="225"/>
      <c r="V684" s="225"/>
      <c r="W684" s="225"/>
      <c r="X684" s="225"/>
      <c r="Y684" s="225"/>
    </row>
    <row r="685" ht="14.25" customHeight="1">
      <c r="A685" s="225"/>
      <c r="B685" s="225"/>
      <c r="C685" s="225"/>
      <c r="D685" s="236"/>
      <c r="E685" s="225"/>
      <c r="F685" s="225"/>
      <c r="G685" s="238"/>
      <c r="H685" s="238"/>
      <c r="I685" s="238"/>
      <c r="J685" s="238"/>
      <c r="K685" s="224"/>
      <c r="L685" s="224"/>
      <c r="M685" s="224"/>
      <c r="N685" s="224"/>
      <c r="O685" s="224"/>
      <c r="P685" s="224"/>
      <c r="Q685" s="225"/>
      <c r="R685" s="225"/>
      <c r="S685" s="225"/>
      <c r="T685" s="225"/>
      <c r="U685" s="225"/>
      <c r="V685" s="225"/>
      <c r="W685" s="225"/>
      <c r="X685" s="225"/>
      <c r="Y685" s="225"/>
    </row>
    <row r="686" ht="14.25" customHeight="1">
      <c r="A686" s="225"/>
      <c r="B686" s="225"/>
      <c r="C686" s="225"/>
      <c r="D686" s="236"/>
      <c r="E686" s="225"/>
      <c r="F686" s="225"/>
      <c r="G686" s="238"/>
      <c r="H686" s="238"/>
      <c r="I686" s="238"/>
      <c r="J686" s="238"/>
      <c r="K686" s="224"/>
      <c r="L686" s="224"/>
      <c r="M686" s="224"/>
      <c r="N686" s="224"/>
      <c r="O686" s="224"/>
      <c r="P686" s="224"/>
      <c r="Q686" s="225"/>
      <c r="R686" s="225"/>
      <c r="S686" s="225"/>
      <c r="T686" s="225"/>
      <c r="U686" s="225"/>
      <c r="V686" s="225"/>
      <c r="W686" s="225"/>
      <c r="X686" s="225"/>
      <c r="Y686" s="225"/>
    </row>
    <row r="687" ht="14.25" customHeight="1">
      <c r="A687" s="225"/>
      <c r="B687" s="225"/>
      <c r="C687" s="225"/>
      <c r="D687" s="236"/>
      <c r="E687" s="225"/>
      <c r="F687" s="225"/>
      <c r="G687" s="238"/>
      <c r="H687" s="238"/>
      <c r="I687" s="238"/>
      <c r="J687" s="238"/>
      <c r="K687" s="224"/>
      <c r="L687" s="224"/>
      <c r="M687" s="224"/>
      <c r="N687" s="224"/>
      <c r="O687" s="224"/>
      <c r="P687" s="224"/>
      <c r="Q687" s="225"/>
      <c r="R687" s="225"/>
      <c r="S687" s="225"/>
      <c r="T687" s="225"/>
      <c r="U687" s="225"/>
      <c r="V687" s="225"/>
      <c r="W687" s="225"/>
      <c r="X687" s="225"/>
      <c r="Y687" s="225"/>
    </row>
    <row r="688" ht="14.25" customHeight="1">
      <c r="A688" s="225"/>
      <c r="B688" s="225"/>
      <c r="C688" s="225"/>
      <c r="D688" s="236"/>
      <c r="E688" s="225"/>
      <c r="F688" s="225"/>
      <c r="G688" s="238"/>
      <c r="H688" s="238"/>
      <c r="I688" s="238"/>
      <c r="J688" s="238"/>
      <c r="K688" s="224"/>
      <c r="L688" s="224"/>
      <c r="M688" s="224"/>
      <c r="N688" s="224"/>
      <c r="O688" s="224"/>
      <c r="P688" s="224"/>
      <c r="Q688" s="225"/>
      <c r="R688" s="225"/>
      <c r="S688" s="225"/>
      <c r="T688" s="225"/>
      <c r="U688" s="225"/>
      <c r="V688" s="225"/>
      <c r="W688" s="225"/>
      <c r="X688" s="225"/>
      <c r="Y688" s="225"/>
    </row>
    <row r="689" ht="14.25" customHeight="1">
      <c r="A689" s="225"/>
      <c r="B689" s="225"/>
      <c r="C689" s="225"/>
      <c r="D689" s="236"/>
      <c r="E689" s="225"/>
      <c r="F689" s="225"/>
      <c r="G689" s="238"/>
      <c r="H689" s="238"/>
      <c r="I689" s="238"/>
      <c r="J689" s="238"/>
      <c r="K689" s="224"/>
      <c r="L689" s="224"/>
      <c r="M689" s="224"/>
      <c r="N689" s="224"/>
      <c r="O689" s="224"/>
      <c r="P689" s="224"/>
      <c r="Q689" s="225"/>
      <c r="R689" s="225"/>
      <c r="S689" s="225"/>
      <c r="T689" s="225"/>
      <c r="U689" s="225"/>
      <c r="V689" s="225"/>
      <c r="W689" s="225"/>
      <c r="X689" s="225"/>
      <c r="Y689" s="225"/>
    </row>
    <row r="690" ht="14.25" customHeight="1">
      <c r="A690" s="225"/>
      <c r="B690" s="225"/>
      <c r="C690" s="225"/>
      <c r="D690" s="236"/>
      <c r="E690" s="225"/>
      <c r="F690" s="225"/>
      <c r="G690" s="238"/>
      <c r="H690" s="238"/>
      <c r="I690" s="238"/>
      <c r="J690" s="238"/>
      <c r="K690" s="224"/>
      <c r="L690" s="224"/>
      <c r="M690" s="224"/>
      <c r="N690" s="224"/>
      <c r="O690" s="224"/>
      <c r="P690" s="224"/>
      <c r="Q690" s="225"/>
      <c r="R690" s="225"/>
      <c r="S690" s="225"/>
      <c r="T690" s="225"/>
      <c r="U690" s="225"/>
      <c r="V690" s="225"/>
      <c r="W690" s="225"/>
      <c r="X690" s="225"/>
      <c r="Y690" s="225"/>
    </row>
    <row r="691" ht="14.25" customHeight="1">
      <c r="A691" s="225"/>
      <c r="B691" s="225"/>
      <c r="C691" s="225"/>
      <c r="D691" s="236"/>
      <c r="E691" s="225"/>
      <c r="F691" s="225"/>
      <c r="G691" s="238"/>
      <c r="H691" s="238"/>
      <c r="I691" s="238"/>
      <c r="J691" s="238"/>
      <c r="K691" s="224"/>
      <c r="L691" s="224"/>
      <c r="M691" s="224"/>
      <c r="N691" s="224"/>
      <c r="O691" s="224"/>
      <c r="P691" s="224"/>
      <c r="Q691" s="225"/>
      <c r="R691" s="225"/>
      <c r="S691" s="225"/>
      <c r="T691" s="225"/>
      <c r="U691" s="225"/>
      <c r="V691" s="225"/>
      <c r="W691" s="225"/>
      <c r="X691" s="225"/>
      <c r="Y691" s="225"/>
    </row>
    <row r="692" ht="14.25" customHeight="1">
      <c r="A692" s="225"/>
      <c r="B692" s="225"/>
      <c r="C692" s="225"/>
      <c r="D692" s="236"/>
      <c r="E692" s="225"/>
      <c r="F692" s="225"/>
      <c r="G692" s="238"/>
      <c r="H692" s="238"/>
      <c r="I692" s="238"/>
      <c r="J692" s="238"/>
      <c r="K692" s="224"/>
      <c r="L692" s="224"/>
      <c r="M692" s="224"/>
      <c r="N692" s="224"/>
      <c r="O692" s="224"/>
      <c r="P692" s="224"/>
      <c r="Q692" s="225"/>
      <c r="R692" s="225"/>
      <c r="S692" s="225"/>
      <c r="T692" s="225"/>
      <c r="U692" s="225"/>
      <c r="V692" s="225"/>
      <c r="W692" s="225"/>
      <c r="X692" s="225"/>
      <c r="Y692" s="225"/>
    </row>
    <row r="693" ht="14.25" customHeight="1">
      <c r="A693" s="225"/>
      <c r="B693" s="225"/>
      <c r="C693" s="225"/>
      <c r="D693" s="236"/>
      <c r="E693" s="225"/>
      <c r="F693" s="225"/>
      <c r="G693" s="238"/>
      <c r="H693" s="238"/>
      <c r="I693" s="238"/>
      <c r="J693" s="238"/>
      <c r="K693" s="224"/>
      <c r="L693" s="224"/>
      <c r="M693" s="224"/>
      <c r="N693" s="224"/>
      <c r="O693" s="224"/>
      <c r="P693" s="224"/>
      <c r="Q693" s="225"/>
      <c r="R693" s="225"/>
      <c r="S693" s="225"/>
      <c r="T693" s="225"/>
      <c r="U693" s="225"/>
      <c r="V693" s="225"/>
      <c r="W693" s="225"/>
      <c r="X693" s="225"/>
      <c r="Y693" s="225"/>
    </row>
    <row r="694" ht="14.25" customHeight="1">
      <c r="A694" s="225"/>
      <c r="B694" s="225"/>
      <c r="C694" s="225"/>
      <c r="D694" s="236"/>
      <c r="E694" s="225"/>
      <c r="F694" s="225"/>
      <c r="G694" s="238"/>
      <c r="H694" s="238"/>
      <c r="I694" s="238"/>
      <c r="J694" s="238"/>
      <c r="K694" s="224"/>
      <c r="L694" s="224"/>
      <c r="M694" s="224"/>
      <c r="N694" s="224"/>
      <c r="O694" s="224"/>
      <c r="P694" s="224"/>
      <c r="Q694" s="225"/>
      <c r="R694" s="225"/>
      <c r="S694" s="225"/>
      <c r="T694" s="225"/>
      <c r="U694" s="225"/>
      <c r="V694" s="225"/>
      <c r="W694" s="225"/>
      <c r="X694" s="225"/>
      <c r="Y694" s="225"/>
    </row>
    <row r="695" ht="14.25" customHeight="1">
      <c r="A695" s="225"/>
      <c r="B695" s="225"/>
      <c r="C695" s="225"/>
      <c r="D695" s="236"/>
      <c r="E695" s="225"/>
      <c r="F695" s="225"/>
      <c r="G695" s="238"/>
      <c r="H695" s="238"/>
      <c r="I695" s="238"/>
      <c r="J695" s="238"/>
      <c r="K695" s="224"/>
      <c r="L695" s="224"/>
      <c r="M695" s="224"/>
      <c r="N695" s="224"/>
      <c r="O695" s="224"/>
      <c r="P695" s="224"/>
      <c r="Q695" s="225"/>
      <c r="R695" s="225"/>
      <c r="S695" s="225"/>
      <c r="T695" s="225"/>
      <c r="U695" s="225"/>
      <c r="V695" s="225"/>
      <c r="W695" s="225"/>
      <c r="X695" s="225"/>
      <c r="Y695" s="225"/>
    </row>
    <row r="696" ht="14.25" customHeight="1">
      <c r="A696" s="225"/>
      <c r="B696" s="225"/>
      <c r="C696" s="225"/>
      <c r="D696" s="236"/>
      <c r="E696" s="225"/>
      <c r="F696" s="225"/>
      <c r="G696" s="238"/>
      <c r="H696" s="238"/>
      <c r="I696" s="238"/>
      <c r="J696" s="238"/>
      <c r="K696" s="224"/>
      <c r="L696" s="224"/>
      <c r="M696" s="224"/>
      <c r="N696" s="224"/>
      <c r="O696" s="224"/>
      <c r="P696" s="224"/>
      <c r="Q696" s="225"/>
      <c r="R696" s="225"/>
      <c r="S696" s="225"/>
      <c r="T696" s="225"/>
      <c r="U696" s="225"/>
      <c r="V696" s="225"/>
      <c r="W696" s="225"/>
      <c r="X696" s="225"/>
      <c r="Y696" s="225"/>
    </row>
    <row r="697" ht="14.25" customHeight="1">
      <c r="A697" s="225"/>
      <c r="B697" s="225"/>
      <c r="C697" s="225"/>
      <c r="D697" s="236"/>
      <c r="E697" s="225"/>
      <c r="F697" s="225"/>
      <c r="G697" s="238"/>
      <c r="H697" s="238"/>
      <c r="I697" s="238"/>
      <c r="J697" s="238"/>
      <c r="K697" s="224"/>
      <c r="L697" s="224"/>
      <c r="M697" s="224"/>
      <c r="N697" s="224"/>
      <c r="O697" s="224"/>
      <c r="P697" s="224"/>
      <c r="Q697" s="225"/>
      <c r="R697" s="225"/>
      <c r="S697" s="225"/>
      <c r="T697" s="225"/>
      <c r="U697" s="225"/>
      <c r="V697" s="225"/>
      <c r="W697" s="225"/>
      <c r="X697" s="225"/>
      <c r="Y697" s="225"/>
    </row>
    <row r="698" ht="14.25" customHeight="1">
      <c r="A698" s="225"/>
      <c r="B698" s="225"/>
      <c r="C698" s="225"/>
      <c r="D698" s="236"/>
      <c r="E698" s="225"/>
      <c r="F698" s="225"/>
      <c r="G698" s="238"/>
      <c r="H698" s="238"/>
      <c r="I698" s="238"/>
      <c r="J698" s="238"/>
      <c r="K698" s="224"/>
      <c r="L698" s="224"/>
      <c r="M698" s="224"/>
      <c r="N698" s="224"/>
      <c r="O698" s="224"/>
      <c r="P698" s="224"/>
      <c r="Q698" s="225"/>
      <c r="R698" s="225"/>
      <c r="S698" s="225"/>
      <c r="T698" s="225"/>
      <c r="U698" s="225"/>
      <c r="V698" s="225"/>
      <c r="W698" s="225"/>
      <c r="X698" s="225"/>
      <c r="Y698" s="225"/>
    </row>
    <row r="699" ht="14.25" customHeight="1">
      <c r="A699" s="225"/>
      <c r="B699" s="225"/>
      <c r="C699" s="225"/>
      <c r="D699" s="236"/>
      <c r="E699" s="225"/>
      <c r="F699" s="225"/>
      <c r="G699" s="238"/>
      <c r="H699" s="238"/>
      <c r="I699" s="238"/>
      <c r="J699" s="238"/>
      <c r="K699" s="224"/>
      <c r="L699" s="224"/>
      <c r="M699" s="224"/>
      <c r="N699" s="224"/>
      <c r="O699" s="224"/>
      <c r="P699" s="224"/>
      <c r="Q699" s="225"/>
      <c r="R699" s="225"/>
      <c r="S699" s="225"/>
      <c r="T699" s="225"/>
      <c r="U699" s="225"/>
      <c r="V699" s="225"/>
      <c r="W699" s="225"/>
      <c r="X699" s="225"/>
      <c r="Y699" s="225"/>
    </row>
    <row r="700" ht="14.25" customHeight="1">
      <c r="A700" s="225"/>
      <c r="B700" s="225"/>
      <c r="C700" s="225"/>
      <c r="D700" s="236"/>
      <c r="E700" s="225"/>
      <c r="F700" s="225"/>
      <c r="G700" s="238"/>
      <c r="H700" s="238"/>
      <c r="I700" s="238"/>
      <c r="J700" s="238"/>
      <c r="K700" s="224"/>
      <c r="L700" s="224"/>
      <c r="M700" s="224"/>
      <c r="N700" s="224"/>
      <c r="O700" s="224"/>
      <c r="P700" s="224"/>
      <c r="Q700" s="225"/>
      <c r="R700" s="225"/>
      <c r="S700" s="225"/>
      <c r="T700" s="225"/>
      <c r="U700" s="225"/>
      <c r="V700" s="225"/>
      <c r="W700" s="225"/>
      <c r="X700" s="225"/>
      <c r="Y700" s="225"/>
    </row>
    <row r="701" ht="14.25" customHeight="1">
      <c r="A701" s="225"/>
      <c r="B701" s="225"/>
      <c r="C701" s="225"/>
      <c r="D701" s="236"/>
      <c r="E701" s="225"/>
      <c r="F701" s="225"/>
      <c r="G701" s="238"/>
      <c r="H701" s="238"/>
      <c r="I701" s="238"/>
      <c r="J701" s="238"/>
      <c r="K701" s="224"/>
      <c r="L701" s="224"/>
      <c r="M701" s="224"/>
      <c r="N701" s="224"/>
      <c r="O701" s="224"/>
      <c r="P701" s="224"/>
      <c r="Q701" s="225"/>
      <c r="R701" s="225"/>
      <c r="S701" s="225"/>
      <c r="T701" s="225"/>
      <c r="U701" s="225"/>
      <c r="V701" s="225"/>
      <c r="W701" s="225"/>
      <c r="X701" s="225"/>
      <c r="Y701" s="225"/>
    </row>
    <row r="702" ht="14.25" customHeight="1">
      <c r="A702" s="225"/>
      <c r="B702" s="225"/>
      <c r="C702" s="225"/>
      <c r="D702" s="236"/>
      <c r="E702" s="225"/>
      <c r="F702" s="225"/>
      <c r="G702" s="238"/>
      <c r="H702" s="238"/>
      <c r="I702" s="238"/>
      <c r="J702" s="238"/>
      <c r="K702" s="224"/>
      <c r="L702" s="224"/>
      <c r="M702" s="224"/>
      <c r="N702" s="224"/>
      <c r="O702" s="224"/>
      <c r="P702" s="224"/>
      <c r="Q702" s="225"/>
      <c r="R702" s="225"/>
      <c r="S702" s="225"/>
      <c r="T702" s="225"/>
      <c r="U702" s="225"/>
      <c r="V702" s="225"/>
      <c r="W702" s="225"/>
      <c r="X702" s="225"/>
      <c r="Y702" s="225"/>
    </row>
    <row r="703" ht="14.25" customHeight="1">
      <c r="A703" s="225"/>
      <c r="B703" s="225"/>
      <c r="C703" s="225"/>
      <c r="D703" s="236"/>
      <c r="E703" s="225"/>
      <c r="F703" s="225"/>
      <c r="G703" s="238"/>
      <c r="H703" s="238"/>
      <c r="I703" s="238"/>
      <c r="J703" s="238"/>
      <c r="K703" s="224"/>
      <c r="L703" s="224"/>
      <c r="M703" s="224"/>
      <c r="N703" s="224"/>
      <c r="O703" s="224"/>
      <c r="P703" s="224"/>
      <c r="Q703" s="225"/>
      <c r="R703" s="225"/>
      <c r="S703" s="225"/>
      <c r="T703" s="225"/>
      <c r="U703" s="225"/>
      <c r="V703" s="225"/>
      <c r="W703" s="225"/>
      <c r="X703" s="225"/>
      <c r="Y703" s="225"/>
    </row>
    <row r="704" ht="14.25" customHeight="1">
      <c r="A704" s="225"/>
      <c r="B704" s="225"/>
      <c r="C704" s="225"/>
      <c r="D704" s="236"/>
      <c r="E704" s="225"/>
      <c r="F704" s="225"/>
      <c r="G704" s="238"/>
      <c r="H704" s="238"/>
      <c r="I704" s="238"/>
      <c r="J704" s="238"/>
      <c r="K704" s="224"/>
      <c r="L704" s="224"/>
      <c r="M704" s="224"/>
      <c r="N704" s="224"/>
      <c r="O704" s="224"/>
      <c r="P704" s="224"/>
      <c r="Q704" s="225"/>
      <c r="R704" s="225"/>
      <c r="S704" s="225"/>
      <c r="T704" s="225"/>
      <c r="U704" s="225"/>
      <c r="V704" s="225"/>
      <c r="W704" s="225"/>
      <c r="X704" s="225"/>
      <c r="Y704" s="225"/>
    </row>
    <row r="705" ht="14.25" customHeight="1">
      <c r="A705" s="225"/>
      <c r="B705" s="225"/>
      <c r="C705" s="225"/>
      <c r="D705" s="236"/>
      <c r="E705" s="225"/>
      <c r="F705" s="225"/>
      <c r="G705" s="238"/>
      <c r="H705" s="238"/>
      <c r="I705" s="238"/>
      <c r="J705" s="238"/>
      <c r="K705" s="224"/>
      <c r="L705" s="224"/>
      <c r="M705" s="224"/>
      <c r="N705" s="224"/>
      <c r="O705" s="224"/>
      <c r="P705" s="224"/>
      <c r="Q705" s="225"/>
      <c r="R705" s="225"/>
      <c r="S705" s="225"/>
      <c r="T705" s="225"/>
      <c r="U705" s="225"/>
      <c r="V705" s="225"/>
      <c r="W705" s="225"/>
      <c r="X705" s="225"/>
      <c r="Y705" s="225"/>
    </row>
    <row r="706" ht="14.25" customHeight="1">
      <c r="A706" s="225"/>
      <c r="B706" s="225"/>
      <c r="C706" s="225"/>
      <c r="D706" s="236"/>
      <c r="E706" s="225"/>
      <c r="F706" s="225"/>
      <c r="G706" s="238"/>
      <c r="H706" s="238"/>
      <c r="I706" s="238"/>
      <c r="J706" s="238"/>
      <c r="K706" s="224"/>
      <c r="L706" s="224"/>
      <c r="M706" s="224"/>
      <c r="N706" s="224"/>
      <c r="O706" s="224"/>
      <c r="P706" s="224"/>
      <c r="Q706" s="225"/>
      <c r="R706" s="225"/>
      <c r="S706" s="225"/>
      <c r="T706" s="225"/>
      <c r="U706" s="225"/>
      <c r="V706" s="225"/>
      <c r="W706" s="225"/>
      <c r="X706" s="225"/>
      <c r="Y706" s="225"/>
    </row>
    <row r="707" ht="14.25" customHeight="1">
      <c r="A707" s="225"/>
      <c r="B707" s="225"/>
      <c r="C707" s="225"/>
      <c r="D707" s="236"/>
      <c r="E707" s="225"/>
      <c r="F707" s="225"/>
      <c r="G707" s="238"/>
      <c r="H707" s="238"/>
      <c r="I707" s="238"/>
      <c r="J707" s="238"/>
      <c r="K707" s="224"/>
      <c r="L707" s="224"/>
      <c r="M707" s="224"/>
      <c r="N707" s="224"/>
      <c r="O707" s="224"/>
      <c r="P707" s="224"/>
      <c r="Q707" s="225"/>
      <c r="R707" s="225"/>
      <c r="S707" s="225"/>
      <c r="T707" s="225"/>
      <c r="U707" s="225"/>
      <c r="V707" s="225"/>
      <c r="W707" s="225"/>
      <c r="X707" s="225"/>
      <c r="Y707" s="225"/>
    </row>
    <row r="708" ht="14.25" customHeight="1">
      <c r="A708" s="225"/>
      <c r="B708" s="225"/>
      <c r="C708" s="225"/>
      <c r="D708" s="236"/>
      <c r="E708" s="225"/>
      <c r="F708" s="225"/>
      <c r="G708" s="238"/>
      <c r="H708" s="238"/>
      <c r="I708" s="238"/>
      <c r="J708" s="238"/>
      <c r="K708" s="224"/>
      <c r="L708" s="224"/>
      <c r="M708" s="224"/>
      <c r="N708" s="224"/>
      <c r="O708" s="224"/>
      <c r="P708" s="224"/>
      <c r="Q708" s="225"/>
      <c r="R708" s="225"/>
      <c r="S708" s="225"/>
      <c r="T708" s="225"/>
      <c r="U708" s="225"/>
      <c r="V708" s="225"/>
      <c r="W708" s="225"/>
      <c r="X708" s="225"/>
      <c r="Y708" s="225"/>
    </row>
    <row r="709" ht="14.25" customHeight="1">
      <c r="A709" s="225"/>
      <c r="B709" s="225"/>
      <c r="C709" s="225"/>
      <c r="D709" s="236"/>
      <c r="E709" s="225"/>
      <c r="F709" s="225"/>
      <c r="G709" s="238"/>
      <c r="H709" s="238"/>
      <c r="I709" s="238"/>
      <c r="J709" s="238"/>
      <c r="K709" s="224"/>
      <c r="L709" s="224"/>
      <c r="M709" s="224"/>
      <c r="N709" s="224"/>
      <c r="O709" s="224"/>
      <c r="P709" s="224"/>
      <c r="Q709" s="225"/>
      <c r="R709" s="225"/>
      <c r="S709" s="225"/>
      <c r="T709" s="225"/>
      <c r="U709" s="225"/>
      <c r="V709" s="225"/>
      <c r="W709" s="225"/>
      <c r="X709" s="225"/>
      <c r="Y709" s="225"/>
    </row>
    <row r="710" ht="14.25" customHeight="1">
      <c r="A710" s="225"/>
      <c r="B710" s="225"/>
      <c r="C710" s="225"/>
      <c r="D710" s="236"/>
      <c r="E710" s="225"/>
      <c r="F710" s="225"/>
      <c r="G710" s="238"/>
      <c r="H710" s="238"/>
      <c r="I710" s="238"/>
      <c r="J710" s="238"/>
      <c r="K710" s="224"/>
      <c r="L710" s="224"/>
      <c r="M710" s="224"/>
      <c r="N710" s="224"/>
      <c r="O710" s="224"/>
      <c r="P710" s="224"/>
      <c r="Q710" s="225"/>
      <c r="R710" s="225"/>
      <c r="S710" s="225"/>
      <c r="T710" s="225"/>
      <c r="U710" s="225"/>
      <c r="V710" s="225"/>
      <c r="W710" s="225"/>
      <c r="X710" s="225"/>
      <c r="Y710" s="225"/>
    </row>
    <row r="711" ht="14.25" customHeight="1">
      <c r="A711" s="225"/>
      <c r="B711" s="225"/>
      <c r="C711" s="225"/>
      <c r="D711" s="236"/>
      <c r="E711" s="225"/>
      <c r="F711" s="225"/>
      <c r="G711" s="238"/>
      <c r="H711" s="238"/>
      <c r="I711" s="238"/>
      <c r="J711" s="238"/>
      <c r="K711" s="224"/>
      <c r="L711" s="224"/>
      <c r="M711" s="224"/>
      <c r="N711" s="224"/>
      <c r="O711" s="224"/>
      <c r="P711" s="224"/>
      <c r="Q711" s="225"/>
      <c r="R711" s="225"/>
      <c r="S711" s="225"/>
      <c r="T711" s="225"/>
      <c r="U711" s="225"/>
      <c r="V711" s="225"/>
      <c r="W711" s="225"/>
      <c r="X711" s="225"/>
      <c r="Y711" s="225"/>
    </row>
    <row r="712" ht="14.25" customHeight="1">
      <c r="A712" s="225"/>
      <c r="B712" s="225"/>
      <c r="C712" s="225"/>
      <c r="D712" s="236"/>
      <c r="E712" s="225"/>
      <c r="F712" s="225"/>
      <c r="G712" s="238"/>
      <c r="H712" s="238"/>
      <c r="I712" s="238"/>
      <c r="J712" s="238"/>
      <c r="K712" s="224"/>
      <c r="L712" s="224"/>
      <c r="M712" s="224"/>
      <c r="N712" s="224"/>
      <c r="O712" s="224"/>
      <c r="P712" s="224"/>
      <c r="Q712" s="225"/>
      <c r="R712" s="225"/>
      <c r="S712" s="225"/>
      <c r="T712" s="225"/>
      <c r="U712" s="225"/>
      <c r="V712" s="225"/>
      <c r="W712" s="225"/>
      <c r="X712" s="225"/>
      <c r="Y712" s="225"/>
    </row>
    <row r="713" ht="14.25" customHeight="1">
      <c r="A713" s="225"/>
      <c r="B713" s="225"/>
      <c r="C713" s="225"/>
      <c r="D713" s="236"/>
      <c r="E713" s="225"/>
      <c r="F713" s="225"/>
      <c r="G713" s="238"/>
      <c r="H713" s="238"/>
      <c r="I713" s="238"/>
      <c r="J713" s="238"/>
      <c r="K713" s="224"/>
      <c r="L713" s="224"/>
      <c r="M713" s="224"/>
      <c r="N713" s="224"/>
      <c r="O713" s="224"/>
      <c r="P713" s="224"/>
      <c r="Q713" s="225"/>
      <c r="R713" s="225"/>
      <c r="S713" s="225"/>
      <c r="T713" s="225"/>
      <c r="U713" s="225"/>
      <c r="V713" s="225"/>
      <c r="W713" s="225"/>
      <c r="X713" s="225"/>
      <c r="Y713" s="225"/>
    </row>
    <row r="714" ht="14.25" customHeight="1">
      <c r="A714" s="225"/>
      <c r="B714" s="225"/>
      <c r="C714" s="225"/>
      <c r="D714" s="236"/>
      <c r="E714" s="225"/>
      <c r="F714" s="225"/>
      <c r="G714" s="238"/>
      <c r="H714" s="238"/>
      <c r="I714" s="238"/>
      <c r="J714" s="238"/>
      <c r="K714" s="224"/>
      <c r="L714" s="224"/>
      <c r="M714" s="224"/>
      <c r="N714" s="224"/>
      <c r="O714" s="224"/>
      <c r="P714" s="224"/>
      <c r="Q714" s="225"/>
      <c r="R714" s="225"/>
      <c r="S714" s="225"/>
      <c r="T714" s="225"/>
      <c r="U714" s="225"/>
      <c r="V714" s="225"/>
      <c r="W714" s="225"/>
      <c r="X714" s="225"/>
      <c r="Y714" s="225"/>
    </row>
    <row r="715" ht="14.25" customHeight="1">
      <c r="A715" s="225"/>
      <c r="B715" s="225"/>
      <c r="C715" s="225"/>
      <c r="D715" s="236"/>
      <c r="E715" s="225"/>
      <c r="F715" s="225"/>
      <c r="G715" s="238"/>
      <c r="H715" s="238"/>
      <c r="I715" s="238"/>
      <c r="J715" s="238"/>
      <c r="K715" s="224"/>
      <c r="L715" s="224"/>
      <c r="M715" s="224"/>
      <c r="N715" s="224"/>
      <c r="O715" s="224"/>
      <c r="P715" s="224"/>
      <c r="Q715" s="225"/>
      <c r="R715" s="225"/>
      <c r="S715" s="225"/>
      <c r="T715" s="225"/>
      <c r="U715" s="225"/>
      <c r="V715" s="225"/>
      <c r="W715" s="225"/>
      <c r="X715" s="225"/>
      <c r="Y715" s="225"/>
    </row>
    <row r="716" ht="14.25" customHeight="1">
      <c r="A716" s="225"/>
      <c r="B716" s="225"/>
      <c r="C716" s="225"/>
      <c r="D716" s="236"/>
      <c r="E716" s="225"/>
      <c r="F716" s="225"/>
      <c r="G716" s="238"/>
      <c r="H716" s="238"/>
      <c r="I716" s="238"/>
      <c r="J716" s="238"/>
      <c r="K716" s="224"/>
      <c r="L716" s="224"/>
      <c r="M716" s="224"/>
      <c r="N716" s="224"/>
      <c r="O716" s="224"/>
      <c r="P716" s="224"/>
      <c r="Q716" s="225"/>
      <c r="R716" s="225"/>
      <c r="S716" s="225"/>
      <c r="T716" s="225"/>
      <c r="U716" s="225"/>
      <c r="V716" s="225"/>
      <c r="W716" s="225"/>
      <c r="X716" s="225"/>
      <c r="Y716" s="225"/>
    </row>
    <row r="717" ht="14.25" customHeight="1">
      <c r="A717" s="225"/>
      <c r="B717" s="225"/>
      <c r="C717" s="225"/>
      <c r="D717" s="236"/>
      <c r="E717" s="225"/>
      <c r="F717" s="225"/>
      <c r="G717" s="238"/>
      <c r="H717" s="238"/>
      <c r="I717" s="238"/>
      <c r="J717" s="238"/>
      <c r="K717" s="224"/>
      <c r="L717" s="224"/>
      <c r="M717" s="224"/>
      <c r="N717" s="224"/>
      <c r="O717" s="224"/>
      <c r="P717" s="224"/>
      <c r="Q717" s="225"/>
      <c r="R717" s="225"/>
      <c r="S717" s="225"/>
      <c r="T717" s="225"/>
      <c r="U717" s="225"/>
      <c r="V717" s="225"/>
      <c r="W717" s="225"/>
      <c r="X717" s="225"/>
      <c r="Y717" s="225"/>
    </row>
    <row r="718" ht="14.25" customHeight="1">
      <c r="A718" s="225"/>
      <c r="B718" s="225"/>
      <c r="C718" s="225"/>
      <c r="D718" s="236"/>
      <c r="E718" s="225"/>
      <c r="F718" s="225"/>
      <c r="G718" s="238"/>
      <c r="H718" s="238"/>
      <c r="I718" s="238"/>
      <c r="J718" s="238"/>
      <c r="K718" s="224"/>
      <c r="L718" s="224"/>
      <c r="M718" s="224"/>
      <c r="N718" s="224"/>
      <c r="O718" s="224"/>
      <c r="P718" s="224"/>
      <c r="Q718" s="225"/>
      <c r="R718" s="225"/>
      <c r="S718" s="225"/>
      <c r="T718" s="225"/>
      <c r="U718" s="225"/>
      <c r="V718" s="225"/>
      <c r="W718" s="225"/>
      <c r="X718" s="225"/>
      <c r="Y718" s="225"/>
    </row>
    <row r="719" ht="14.25" customHeight="1">
      <c r="A719" s="225"/>
      <c r="B719" s="225"/>
      <c r="C719" s="225"/>
      <c r="D719" s="236"/>
      <c r="E719" s="225"/>
      <c r="F719" s="225"/>
      <c r="G719" s="238"/>
      <c r="H719" s="238"/>
      <c r="I719" s="238"/>
      <c r="J719" s="238"/>
      <c r="K719" s="224"/>
      <c r="L719" s="224"/>
      <c r="M719" s="224"/>
      <c r="N719" s="224"/>
      <c r="O719" s="224"/>
      <c r="P719" s="224"/>
      <c r="Q719" s="225"/>
      <c r="R719" s="225"/>
      <c r="S719" s="225"/>
      <c r="T719" s="225"/>
      <c r="U719" s="225"/>
      <c r="V719" s="225"/>
      <c r="W719" s="225"/>
      <c r="X719" s="225"/>
      <c r="Y719" s="225"/>
    </row>
    <row r="720" ht="14.25" customHeight="1">
      <c r="A720" s="225"/>
      <c r="B720" s="225"/>
      <c r="C720" s="225"/>
      <c r="D720" s="236"/>
      <c r="E720" s="225"/>
      <c r="F720" s="225"/>
      <c r="G720" s="238"/>
      <c r="H720" s="238"/>
      <c r="I720" s="238"/>
      <c r="J720" s="238"/>
      <c r="K720" s="224"/>
      <c r="L720" s="224"/>
      <c r="M720" s="224"/>
      <c r="N720" s="224"/>
      <c r="O720" s="224"/>
      <c r="P720" s="224"/>
      <c r="Q720" s="225"/>
      <c r="R720" s="225"/>
      <c r="S720" s="225"/>
      <c r="T720" s="225"/>
      <c r="U720" s="225"/>
      <c r="V720" s="225"/>
      <c r="W720" s="225"/>
      <c r="X720" s="225"/>
      <c r="Y720" s="225"/>
    </row>
    <row r="721" ht="14.25" customHeight="1">
      <c r="A721" s="225"/>
      <c r="B721" s="225"/>
      <c r="C721" s="225"/>
      <c r="D721" s="236"/>
      <c r="E721" s="225"/>
      <c r="F721" s="225"/>
      <c r="G721" s="238"/>
      <c r="H721" s="238"/>
      <c r="I721" s="238"/>
      <c r="J721" s="238"/>
      <c r="K721" s="224"/>
      <c r="L721" s="224"/>
      <c r="M721" s="224"/>
      <c r="N721" s="224"/>
      <c r="O721" s="224"/>
      <c r="P721" s="224"/>
      <c r="Q721" s="225"/>
      <c r="R721" s="225"/>
      <c r="S721" s="225"/>
      <c r="T721" s="225"/>
      <c r="U721" s="225"/>
      <c r="V721" s="225"/>
      <c r="W721" s="225"/>
      <c r="X721" s="225"/>
      <c r="Y721" s="225"/>
    </row>
    <row r="722" ht="14.25" customHeight="1">
      <c r="A722" s="225"/>
      <c r="B722" s="225"/>
      <c r="C722" s="225"/>
      <c r="D722" s="236"/>
      <c r="E722" s="225"/>
      <c r="F722" s="225"/>
      <c r="G722" s="238"/>
      <c r="H722" s="238"/>
      <c r="I722" s="238"/>
      <c r="J722" s="238"/>
      <c r="K722" s="224"/>
      <c r="L722" s="224"/>
      <c r="M722" s="224"/>
      <c r="N722" s="224"/>
      <c r="O722" s="224"/>
      <c r="P722" s="224"/>
      <c r="Q722" s="225"/>
      <c r="R722" s="225"/>
      <c r="S722" s="225"/>
      <c r="T722" s="225"/>
      <c r="U722" s="225"/>
      <c r="V722" s="225"/>
      <c r="W722" s="225"/>
      <c r="X722" s="225"/>
      <c r="Y722" s="225"/>
    </row>
    <row r="723" ht="14.25" customHeight="1">
      <c r="A723" s="225"/>
      <c r="B723" s="225"/>
      <c r="C723" s="225"/>
      <c r="D723" s="236"/>
      <c r="E723" s="225"/>
      <c r="F723" s="225"/>
      <c r="G723" s="238"/>
      <c r="H723" s="238"/>
      <c r="I723" s="238"/>
      <c r="J723" s="238"/>
      <c r="K723" s="224"/>
      <c r="L723" s="224"/>
      <c r="M723" s="224"/>
      <c r="N723" s="224"/>
      <c r="O723" s="224"/>
      <c r="P723" s="224"/>
      <c r="Q723" s="225"/>
      <c r="R723" s="225"/>
      <c r="S723" s="225"/>
      <c r="T723" s="225"/>
      <c r="U723" s="225"/>
      <c r="V723" s="225"/>
      <c r="W723" s="225"/>
      <c r="X723" s="225"/>
      <c r="Y723" s="225"/>
    </row>
    <row r="724" ht="14.25" customHeight="1">
      <c r="A724" s="225"/>
      <c r="B724" s="225"/>
      <c r="C724" s="225"/>
      <c r="D724" s="236"/>
      <c r="E724" s="225"/>
      <c r="F724" s="225"/>
      <c r="G724" s="238"/>
      <c r="H724" s="238"/>
      <c r="I724" s="238"/>
      <c r="J724" s="238"/>
      <c r="K724" s="224"/>
      <c r="L724" s="224"/>
      <c r="M724" s="224"/>
      <c r="N724" s="224"/>
      <c r="O724" s="224"/>
      <c r="P724" s="224"/>
      <c r="Q724" s="225"/>
      <c r="R724" s="225"/>
      <c r="S724" s="225"/>
      <c r="T724" s="225"/>
      <c r="U724" s="225"/>
      <c r="V724" s="225"/>
      <c r="W724" s="225"/>
      <c r="X724" s="225"/>
      <c r="Y724" s="225"/>
    </row>
    <row r="725" ht="14.25" customHeight="1">
      <c r="A725" s="225"/>
      <c r="B725" s="225"/>
      <c r="C725" s="225"/>
      <c r="D725" s="236"/>
      <c r="E725" s="225"/>
      <c r="F725" s="225"/>
      <c r="G725" s="238"/>
      <c r="H725" s="238"/>
      <c r="I725" s="238"/>
      <c r="J725" s="238"/>
      <c r="K725" s="224"/>
      <c r="L725" s="224"/>
      <c r="M725" s="224"/>
      <c r="N725" s="224"/>
      <c r="O725" s="224"/>
      <c r="P725" s="224"/>
      <c r="Q725" s="225"/>
      <c r="R725" s="225"/>
      <c r="S725" s="225"/>
      <c r="T725" s="225"/>
      <c r="U725" s="225"/>
      <c r="V725" s="225"/>
      <c r="W725" s="225"/>
      <c r="X725" s="225"/>
      <c r="Y725" s="225"/>
    </row>
    <row r="726" ht="14.25" customHeight="1">
      <c r="A726" s="225"/>
      <c r="B726" s="225"/>
      <c r="C726" s="225"/>
      <c r="D726" s="236"/>
      <c r="E726" s="225"/>
      <c r="F726" s="225"/>
      <c r="G726" s="238"/>
      <c r="H726" s="238"/>
      <c r="I726" s="238"/>
      <c r="J726" s="238"/>
      <c r="K726" s="224"/>
      <c r="L726" s="224"/>
      <c r="M726" s="224"/>
      <c r="N726" s="224"/>
      <c r="O726" s="224"/>
      <c r="P726" s="224"/>
      <c r="Q726" s="225"/>
      <c r="R726" s="225"/>
      <c r="S726" s="225"/>
      <c r="T726" s="225"/>
      <c r="U726" s="225"/>
      <c r="V726" s="225"/>
      <c r="W726" s="225"/>
      <c r="X726" s="225"/>
      <c r="Y726" s="225"/>
    </row>
    <row r="727" ht="14.25" customHeight="1">
      <c r="A727" s="225"/>
      <c r="B727" s="225"/>
      <c r="C727" s="225"/>
      <c r="D727" s="236"/>
      <c r="E727" s="225"/>
      <c r="F727" s="225"/>
      <c r="G727" s="238"/>
      <c r="H727" s="238"/>
      <c r="I727" s="238"/>
      <c r="J727" s="238"/>
      <c r="K727" s="224"/>
      <c r="L727" s="224"/>
      <c r="M727" s="224"/>
      <c r="N727" s="224"/>
      <c r="O727" s="224"/>
      <c r="P727" s="224"/>
      <c r="Q727" s="225"/>
      <c r="R727" s="225"/>
      <c r="S727" s="225"/>
      <c r="T727" s="225"/>
      <c r="U727" s="225"/>
      <c r="V727" s="225"/>
      <c r="W727" s="225"/>
      <c r="X727" s="225"/>
      <c r="Y727" s="225"/>
    </row>
    <row r="728" ht="14.25" customHeight="1">
      <c r="A728" s="225"/>
      <c r="B728" s="225"/>
      <c r="C728" s="225"/>
      <c r="D728" s="236"/>
      <c r="E728" s="225"/>
      <c r="F728" s="225"/>
      <c r="G728" s="238"/>
      <c r="H728" s="238"/>
      <c r="I728" s="238"/>
      <c r="J728" s="238"/>
      <c r="K728" s="224"/>
      <c r="L728" s="224"/>
      <c r="M728" s="224"/>
      <c r="N728" s="224"/>
      <c r="O728" s="224"/>
      <c r="P728" s="224"/>
      <c r="Q728" s="225"/>
      <c r="R728" s="225"/>
      <c r="S728" s="225"/>
      <c r="T728" s="225"/>
      <c r="U728" s="225"/>
      <c r="V728" s="225"/>
      <c r="W728" s="225"/>
      <c r="X728" s="225"/>
      <c r="Y728" s="225"/>
    </row>
    <row r="729" ht="14.25" customHeight="1">
      <c r="A729" s="225"/>
      <c r="B729" s="225"/>
      <c r="C729" s="225"/>
      <c r="D729" s="236"/>
      <c r="E729" s="225"/>
      <c r="F729" s="225"/>
      <c r="G729" s="238"/>
      <c r="H729" s="238"/>
      <c r="I729" s="238"/>
      <c r="J729" s="238"/>
      <c r="K729" s="224"/>
      <c r="L729" s="224"/>
      <c r="M729" s="224"/>
      <c r="N729" s="224"/>
      <c r="O729" s="224"/>
      <c r="P729" s="224"/>
      <c r="Q729" s="225"/>
      <c r="R729" s="225"/>
      <c r="S729" s="225"/>
      <c r="T729" s="225"/>
      <c r="U729" s="225"/>
      <c r="V729" s="225"/>
      <c r="W729" s="225"/>
      <c r="X729" s="225"/>
      <c r="Y729" s="225"/>
    </row>
    <row r="730" ht="14.25" customHeight="1">
      <c r="A730" s="225"/>
      <c r="B730" s="225"/>
      <c r="C730" s="225"/>
      <c r="D730" s="236"/>
      <c r="E730" s="225"/>
      <c r="F730" s="225"/>
      <c r="G730" s="238"/>
      <c r="H730" s="238"/>
      <c r="I730" s="238"/>
      <c r="J730" s="238"/>
      <c r="K730" s="224"/>
      <c r="L730" s="224"/>
      <c r="M730" s="224"/>
      <c r="N730" s="224"/>
      <c r="O730" s="224"/>
      <c r="P730" s="224"/>
      <c r="Q730" s="225"/>
      <c r="R730" s="225"/>
      <c r="S730" s="225"/>
      <c r="T730" s="225"/>
      <c r="U730" s="225"/>
      <c r="V730" s="225"/>
      <c r="W730" s="225"/>
      <c r="X730" s="225"/>
      <c r="Y730" s="225"/>
    </row>
    <row r="731" ht="14.25" customHeight="1">
      <c r="A731" s="225"/>
      <c r="B731" s="225"/>
      <c r="C731" s="225"/>
      <c r="D731" s="236"/>
      <c r="E731" s="225"/>
      <c r="F731" s="225"/>
      <c r="G731" s="238"/>
      <c r="H731" s="238"/>
      <c r="I731" s="238"/>
      <c r="J731" s="238"/>
      <c r="K731" s="224"/>
      <c r="L731" s="224"/>
      <c r="M731" s="224"/>
      <c r="N731" s="224"/>
      <c r="O731" s="224"/>
      <c r="P731" s="224"/>
      <c r="Q731" s="225"/>
      <c r="R731" s="225"/>
      <c r="S731" s="225"/>
      <c r="T731" s="225"/>
      <c r="U731" s="225"/>
      <c r="V731" s="225"/>
      <c r="W731" s="225"/>
      <c r="X731" s="225"/>
      <c r="Y731" s="225"/>
    </row>
    <row r="732" ht="14.25" customHeight="1">
      <c r="A732" s="225"/>
      <c r="B732" s="225"/>
      <c r="C732" s="225"/>
      <c r="D732" s="236"/>
      <c r="E732" s="225"/>
      <c r="F732" s="225"/>
      <c r="G732" s="238"/>
      <c r="H732" s="238"/>
      <c r="I732" s="238"/>
      <c r="J732" s="238"/>
      <c r="K732" s="224"/>
      <c r="L732" s="224"/>
      <c r="M732" s="224"/>
      <c r="N732" s="224"/>
      <c r="O732" s="224"/>
      <c r="P732" s="224"/>
      <c r="Q732" s="225"/>
      <c r="R732" s="225"/>
      <c r="S732" s="225"/>
      <c r="T732" s="225"/>
      <c r="U732" s="225"/>
      <c r="V732" s="225"/>
      <c r="W732" s="225"/>
      <c r="X732" s="225"/>
      <c r="Y732" s="225"/>
    </row>
    <row r="733" ht="14.25" customHeight="1">
      <c r="A733" s="225"/>
      <c r="B733" s="225"/>
      <c r="C733" s="225"/>
      <c r="D733" s="236"/>
      <c r="E733" s="225"/>
      <c r="F733" s="225"/>
      <c r="G733" s="238"/>
      <c r="H733" s="238"/>
      <c r="I733" s="238"/>
      <c r="J733" s="238"/>
      <c r="K733" s="224"/>
      <c r="L733" s="224"/>
      <c r="M733" s="224"/>
      <c r="N733" s="224"/>
      <c r="O733" s="224"/>
      <c r="P733" s="224"/>
      <c r="Q733" s="225"/>
      <c r="R733" s="225"/>
      <c r="S733" s="225"/>
      <c r="T733" s="225"/>
      <c r="U733" s="225"/>
      <c r="V733" s="225"/>
      <c r="W733" s="225"/>
      <c r="X733" s="225"/>
      <c r="Y733" s="225"/>
    </row>
    <row r="734" ht="14.25" customHeight="1">
      <c r="A734" s="225"/>
      <c r="B734" s="225"/>
      <c r="C734" s="225"/>
      <c r="D734" s="236"/>
      <c r="E734" s="225"/>
      <c r="F734" s="225"/>
      <c r="G734" s="238"/>
      <c r="H734" s="238"/>
      <c r="I734" s="238"/>
      <c r="J734" s="238"/>
      <c r="K734" s="224"/>
      <c r="L734" s="224"/>
      <c r="M734" s="224"/>
      <c r="N734" s="224"/>
      <c r="O734" s="224"/>
      <c r="P734" s="224"/>
      <c r="Q734" s="225"/>
      <c r="R734" s="225"/>
      <c r="S734" s="225"/>
      <c r="T734" s="225"/>
      <c r="U734" s="225"/>
      <c r="V734" s="225"/>
      <c r="W734" s="225"/>
      <c r="X734" s="225"/>
      <c r="Y734" s="225"/>
    </row>
    <row r="735" ht="14.25" customHeight="1">
      <c r="A735" s="225"/>
      <c r="B735" s="225"/>
      <c r="C735" s="225"/>
      <c r="D735" s="236"/>
      <c r="E735" s="225"/>
      <c r="F735" s="225"/>
      <c r="G735" s="238"/>
      <c r="H735" s="238"/>
      <c r="I735" s="238"/>
      <c r="J735" s="238"/>
      <c r="K735" s="224"/>
      <c r="L735" s="224"/>
      <c r="M735" s="224"/>
      <c r="N735" s="224"/>
      <c r="O735" s="224"/>
      <c r="P735" s="224"/>
      <c r="Q735" s="225"/>
      <c r="R735" s="225"/>
      <c r="S735" s="225"/>
      <c r="T735" s="225"/>
      <c r="U735" s="225"/>
      <c r="V735" s="225"/>
      <c r="W735" s="225"/>
      <c r="X735" s="225"/>
      <c r="Y735" s="225"/>
    </row>
    <row r="736" ht="14.25" customHeight="1">
      <c r="A736" s="225"/>
      <c r="B736" s="225"/>
      <c r="C736" s="225"/>
      <c r="D736" s="236"/>
      <c r="E736" s="225"/>
      <c r="F736" s="225"/>
      <c r="G736" s="238"/>
      <c r="H736" s="238"/>
      <c r="I736" s="238"/>
      <c r="J736" s="238"/>
      <c r="K736" s="224"/>
      <c r="L736" s="224"/>
      <c r="M736" s="224"/>
      <c r="N736" s="224"/>
      <c r="O736" s="224"/>
      <c r="P736" s="224"/>
      <c r="Q736" s="225"/>
      <c r="R736" s="225"/>
      <c r="S736" s="225"/>
      <c r="T736" s="225"/>
      <c r="U736" s="225"/>
      <c r="V736" s="225"/>
      <c r="W736" s="225"/>
      <c r="X736" s="225"/>
      <c r="Y736" s="225"/>
    </row>
    <row r="737" ht="14.25" customHeight="1">
      <c r="A737" s="225"/>
      <c r="B737" s="225"/>
      <c r="C737" s="225"/>
      <c r="D737" s="236"/>
      <c r="E737" s="225"/>
      <c r="F737" s="225"/>
      <c r="G737" s="238"/>
      <c r="H737" s="238"/>
      <c r="I737" s="238"/>
      <c r="J737" s="238"/>
      <c r="K737" s="224"/>
      <c r="L737" s="224"/>
      <c r="M737" s="224"/>
      <c r="N737" s="224"/>
      <c r="O737" s="224"/>
      <c r="P737" s="224"/>
      <c r="Q737" s="225"/>
      <c r="R737" s="225"/>
      <c r="S737" s="225"/>
      <c r="T737" s="225"/>
      <c r="U737" s="225"/>
      <c r="V737" s="225"/>
      <c r="W737" s="225"/>
      <c r="X737" s="225"/>
      <c r="Y737" s="225"/>
    </row>
    <row r="738" ht="14.25" customHeight="1">
      <c r="A738" s="225"/>
      <c r="B738" s="225"/>
      <c r="C738" s="225"/>
      <c r="D738" s="236"/>
      <c r="E738" s="225"/>
      <c r="F738" s="225"/>
      <c r="G738" s="238"/>
      <c r="H738" s="238"/>
      <c r="I738" s="238"/>
      <c r="J738" s="238"/>
      <c r="K738" s="224"/>
      <c r="L738" s="224"/>
      <c r="M738" s="224"/>
      <c r="N738" s="224"/>
      <c r="O738" s="224"/>
      <c r="P738" s="224"/>
      <c r="Q738" s="225"/>
      <c r="R738" s="225"/>
      <c r="S738" s="225"/>
      <c r="T738" s="225"/>
      <c r="U738" s="225"/>
      <c r="V738" s="225"/>
      <c r="W738" s="225"/>
      <c r="X738" s="225"/>
      <c r="Y738" s="225"/>
    </row>
    <row r="739" ht="14.25" customHeight="1">
      <c r="A739" s="225"/>
      <c r="B739" s="225"/>
      <c r="C739" s="225"/>
      <c r="D739" s="236"/>
      <c r="E739" s="225"/>
      <c r="F739" s="225"/>
      <c r="G739" s="238"/>
      <c r="H739" s="238"/>
      <c r="I739" s="238"/>
      <c r="J739" s="238"/>
      <c r="K739" s="224"/>
      <c r="L739" s="224"/>
      <c r="M739" s="224"/>
      <c r="N739" s="224"/>
      <c r="O739" s="224"/>
      <c r="P739" s="224"/>
      <c r="Q739" s="225"/>
      <c r="R739" s="225"/>
      <c r="S739" s="225"/>
      <c r="T739" s="225"/>
      <c r="U739" s="225"/>
      <c r="V739" s="225"/>
      <c r="W739" s="225"/>
      <c r="X739" s="225"/>
      <c r="Y739" s="225"/>
    </row>
    <row r="740" ht="14.25" customHeight="1">
      <c r="A740" s="225"/>
      <c r="B740" s="225"/>
      <c r="C740" s="225"/>
      <c r="D740" s="236"/>
      <c r="E740" s="225"/>
      <c r="F740" s="225"/>
      <c r="G740" s="238"/>
      <c r="H740" s="238"/>
      <c r="I740" s="238"/>
      <c r="J740" s="238"/>
      <c r="K740" s="224"/>
      <c r="L740" s="224"/>
      <c r="M740" s="224"/>
      <c r="N740" s="224"/>
      <c r="O740" s="224"/>
      <c r="P740" s="224"/>
      <c r="Q740" s="225"/>
      <c r="R740" s="225"/>
      <c r="S740" s="225"/>
      <c r="T740" s="225"/>
      <c r="U740" s="225"/>
      <c r="V740" s="225"/>
      <c r="W740" s="225"/>
      <c r="X740" s="225"/>
      <c r="Y740" s="225"/>
    </row>
    <row r="741" ht="14.25" customHeight="1">
      <c r="A741" s="225"/>
      <c r="B741" s="225"/>
      <c r="C741" s="225"/>
      <c r="D741" s="236"/>
      <c r="E741" s="225"/>
      <c r="F741" s="225"/>
      <c r="G741" s="238"/>
      <c r="H741" s="238"/>
      <c r="I741" s="238"/>
      <c r="J741" s="238"/>
      <c r="K741" s="224"/>
      <c r="L741" s="224"/>
      <c r="M741" s="224"/>
      <c r="N741" s="224"/>
      <c r="O741" s="224"/>
      <c r="P741" s="224"/>
      <c r="Q741" s="225"/>
      <c r="R741" s="225"/>
      <c r="S741" s="225"/>
      <c r="T741" s="225"/>
      <c r="U741" s="225"/>
      <c r="V741" s="225"/>
      <c r="W741" s="225"/>
      <c r="X741" s="225"/>
      <c r="Y741" s="225"/>
    </row>
    <row r="742" ht="14.25" customHeight="1">
      <c r="A742" s="225"/>
      <c r="B742" s="225"/>
      <c r="C742" s="225"/>
      <c r="D742" s="236"/>
      <c r="E742" s="225"/>
      <c r="F742" s="225"/>
      <c r="G742" s="238"/>
      <c r="H742" s="238"/>
      <c r="I742" s="238"/>
      <c r="J742" s="238"/>
      <c r="K742" s="224"/>
      <c r="L742" s="224"/>
      <c r="M742" s="224"/>
      <c r="N742" s="224"/>
      <c r="O742" s="224"/>
      <c r="P742" s="224"/>
      <c r="Q742" s="225"/>
      <c r="R742" s="225"/>
      <c r="S742" s="225"/>
      <c r="T742" s="225"/>
      <c r="U742" s="225"/>
      <c r="V742" s="225"/>
      <c r="W742" s="225"/>
      <c r="X742" s="225"/>
      <c r="Y742" s="225"/>
    </row>
    <row r="743" ht="14.25" customHeight="1">
      <c r="A743" s="225"/>
      <c r="B743" s="225"/>
      <c r="C743" s="225"/>
      <c r="D743" s="236"/>
      <c r="E743" s="225"/>
      <c r="F743" s="225"/>
      <c r="G743" s="238"/>
      <c r="H743" s="238"/>
      <c r="I743" s="238"/>
      <c r="J743" s="238"/>
      <c r="K743" s="224"/>
      <c r="L743" s="224"/>
      <c r="M743" s="224"/>
      <c r="N743" s="224"/>
      <c r="O743" s="224"/>
      <c r="P743" s="224"/>
      <c r="Q743" s="225"/>
      <c r="R743" s="225"/>
      <c r="S743" s="225"/>
      <c r="T743" s="225"/>
      <c r="U743" s="225"/>
      <c r="V743" s="225"/>
      <c r="W743" s="225"/>
      <c r="X743" s="225"/>
      <c r="Y743" s="225"/>
    </row>
    <row r="744" ht="14.25" customHeight="1">
      <c r="A744" s="225"/>
      <c r="B744" s="225"/>
      <c r="C744" s="225"/>
      <c r="D744" s="236"/>
      <c r="E744" s="225"/>
      <c r="F744" s="225"/>
      <c r="G744" s="238"/>
      <c r="H744" s="238"/>
      <c r="I744" s="238"/>
      <c r="J744" s="238"/>
      <c r="K744" s="224"/>
      <c r="L744" s="224"/>
      <c r="M744" s="224"/>
      <c r="N744" s="224"/>
      <c r="O744" s="224"/>
      <c r="P744" s="224"/>
      <c r="Q744" s="225"/>
      <c r="R744" s="225"/>
      <c r="S744" s="225"/>
      <c r="T744" s="225"/>
      <c r="U744" s="225"/>
      <c r="V744" s="225"/>
      <c r="W744" s="225"/>
      <c r="X744" s="225"/>
      <c r="Y744" s="225"/>
    </row>
    <row r="745" ht="14.25" customHeight="1">
      <c r="A745" s="225"/>
      <c r="B745" s="225"/>
      <c r="C745" s="225"/>
      <c r="D745" s="236"/>
      <c r="E745" s="225"/>
      <c r="F745" s="225"/>
      <c r="G745" s="238"/>
      <c r="H745" s="238"/>
      <c r="I745" s="238"/>
      <c r="J745" s="238"/>
      <c r="K745" s="224"/>
      <c r="L745" s="224"/>
      <c r="M745" s="224"/>
      <c r="N745" s="224"/>
      <c r="O745" s="224"/>
      <c r="P745" s="224"/>
      <c r="Q745" s="225"/>
      <c r="R745" s="225"/>
      <c r="S745" s="225"/>
      <c r="T745" s="225"/>
      <c r="U745" s="225"/>
      <c r="V745" s="225"/>
      <c r="W745" s="225"/>
      <c r="X745" s="225"/>
      <c r="Y745" s="225"/>
    </row>
    <row r="746" ht="14.25" customHeight="1">
      <c r="A746" s="225"/>
      <c r="B746" s="225"/>
      <c r="C746" s="225"/>
      <c r="D746" s="236"/>
      <c r="E746" s="225"/>
      <c r="F746" s="225"/>
      <c r="G746" s="238"/>
      <c r="H746" s="238"/>
      <c r="I746" s="238"/>
      <c r="J746" s="238"/>
      <c r="K746" s="224"/>
      <c r="L746" s="224"/>
      <c r="M746" s="224"/>
      <c r="N746" s="224"/>
      <c r="O746" s="224"/>
      <c r="P746" s="224"/>
      <c r="Q746" s="225"/>
      <c r="R746" s="225"/>
      <c r="S746" s="225"/>
      <c r="T746" s="225"/>
      <c r="U746" s="225"/>
      <c r="V746" s="225"/>
      <c r="W746" s="225"/>
      <c r="X746" s="225"/>
      <c r="Y746" s="225"/>
    </row>
    <row r="747" ht="14.25" customHeight="1">
      <c r="A747" s="225"/>
      <c r="B747" s="225"/>
      <c r="C747" s="225"/>
      <c r="D747" s="236"/>
      <c r="E747" s="225"/>
      <c r="F747" s="225"/>
      <c r="G747" s="238"/>
      <c r="H747" s="238"/>
      <c r="I747" s="238"/>
      <c r="J747" s="238"/>
      <c r="K747" s="224"/>
      <c r="L747" s="224"/>
      <c r="M747" s="224"/>
      <c r="N747" s="224"/>
      <c r="O747" s="224"/>
      <c r="P747" s="224"/>
      <c r="Q747" s="225"/>
      <c r="R747" s="225"/>
      <c r="S747" s="225"/>
      <c r="T747" s="225"/>
      <c r="U747" s="225"/>
      <c r="V747" s="225"/>
      <c r="W747" s="225"/>
      <c r="X747" s="225"/>
      <c r="Y747" s="225"/>
    </row>
    <row r="748" ht="14.25" customHeight="1">
      <c r="A748" s="225"/>
      <c r="B748" s="225"/>
      <c r="C748" s="225"/>
      <c r="D748" s="236"/>
      <c r="E748" s="225"/>
      <c r="F748" s="225"/>
      <c r="G748" s="238"/>
      <c r="H748" s="238"/>
      <c r="I748" s="238"/>
      <c r="J748" s="238"/>
      <c r="K748" s="224"/>
      <c r="L748" s="224"/>
      <c r="M748" s="224"/>
      <c r="N748" s="224"/>
      <c r="O748" s="224"/>
      <c r="P748" s="224"/>
      <c r="Q748" s="225"/>
      <c r="R748" s="225"/>
      <c r="S748" s="225"/>
      <c r="T748" s="225"/>
      <c r="U748" s="225"/>
      <c r="V748" s="225"/>
      <c r="W748" s="225"/>
      <c r="X748" s="225"/>
      <c r="Y748" s="225"/>
    </row>
    <row r="749" ht="14.25" customHeight="1">
      <c r="A749" s="225"/>
      <c r="B749" s="225"/>
      <c r="C749" s="225"/>
      <c r="D749" s="236"/>
      <c r="E749" s="225"/>
      <c r="F749" s="225"/>
      <c r="G749" s="238"/>
      <c r="H749" s="238"/>
      <c r="I749" s="238"/>
      <c r="J749" s="238"/>
      <c r="K749" s="224"/>
      <c r="L749" s="224"/>
      <c r="M749" s="224"/>
      <c r="N749" s="224"/>
      <c r="O749" s="224"/>
      <c r="P749" s="224"/>
      <c r="Q749" s="225"/>
      <c r="R749" s="225"/>
      <c r="S749" s="225"/>
      <c r="T749" s="225"/>
      <c r="U749" s="225"/>
      <c r="V749" s="225"/>
      <c r="W749" s="225"/>
      <c r="X749" s="225"/>
      <c r="Y749" s="225"/>
    </row>
    <row r="750" ht="14.25" customHeight="1">
      <c r="A750" s="225"/>
      <c r="B750" s="225"/>
      <c r="C750" s="225"/>
      <c r="D750" s="236"/>
      <c r="E750" s="225"/>
      <c r="F750" s="225"/>
      <c r="G750" s="238"/>
      <c r="H750" s="238"/>
      <c r="I750" s="238"/>
      <c r="J750" s="238"/>
      <c r="K750" s="224"/>
      <c r="L750" s="224"/>
      <c r="M750" s="224"/>
      <c r="N750" s="224"/>
      <c r="O750" s="224"/>
      <c r="P750" s="224"/>
      <c r="Q750" s="225"/>
      <c r="R750" s="225"/>
      <c r="S750" s="225"/>
      <c r="T750" s="225"/>
      <c r="U750" s="225"/>
      <c r="V750" s="225"/>
      <c r="W750" s="225"/>
      <c r="X750" s="225"/>
      <c r="Y750" s="225"/>
    </row>
    <row r="751" ht="14.25" customHeight="1">
      <c r="A751" s="225"/>
      <c r="B751" s="225"/>
      <c r="C751" s="225"/>
      <c r="D751" s="236"/>
      <c r="E751" s="225"/>
      <c r="F751" s="225"/>
      <c r="G751" s="238"/>
      <c r="H751" s="238"/>
      <c r="I751" s="238"/>
      <c r="J751" s="238"/>
      <c r="K751" s="224"/>
      <c r="L751" s="224"/>
      <c r="M751" s="224"/>
      <c r="N751" s="224"/>
      <c r="O751" s="224"/>
      <c r="P751" s="224"/>
      <c r="Q751" s="225"/>
      <c r="R751" s="225"/>
      <c r="S751" s="225"/>
      <c r="T751" s="225"/>
      <c r="U751" s="225"/>
      <c r="V751" s="225"/>
      <c r="W751" s="225"/>
      <c r="X751" s="225"/>
      <c r="Y751" s="225"/>
    </row>
    <row r="752" ht="14.25" customHeight="1">
      <c r="A752" s="225"/>
      <c r="B752" s="225"/>
      <c r="C752" s="225"/>
      <c r="D752" s="236"/>
      <c r="E752" s="225"/>
      <c r="F752" s="225"/>
      <c r="G752" s="238"/>
      <c r="H752" s="238"/>
      <c r="I752" s="238"/>
      <c r="J752" s="238"/>
      <c r="K752" s="224"/>
      <c r="L752" s="224"/>
      <c r="M752" s="224"/>
      <c r="N752" s="224"/>
      <c r="O752" s="224"/>
      <c r="P752" s="224"/>
      <c r="Q752" s="225"/>
      <c r="R752" s="225"/>
      <c r="S752" s="225"/>
      <c r="T752" s="225"/>
      <c r="U752" s="225"/>
      <c r="V752" s="225"/>
      <c r="W752" s="225"/>
      <c r="X752" s="225"/>
      <c r="Y752" s="225"/>
    </row>
    <row r="753" ht="14.25" customHeight="1">
      <c r="A753" s="225"/>
      <c r="B753" s="225"/>
      <c r="C753" s="225"/>
      <c r="D753" s="236"/>
      <c r="E753" s="225"/>
      <c r="F753" s="225"/>
      <c r="G753" s="238"/>
      <c r="H753" s="238"/>
      <c r="I753" s="238"/>
      <c r="J753" s="238"/>
      <c r="K753" s="224"/>
      <c r="L753" s="224"/>
      <c r="M753" s="224"/>
      <c r="N753" s="224"/>
      <c r="O753" s="224"/>
      <c r="P753" s="224"/>
      <c r="Q753" s="225"/>
      <c r="R753" s="225"/>
      <c r="S753" s="225"/>
      <c r="T753" s="225"/>
      <c r="U753" s="225"/>
      <c r="V753" s="225"/>
      <c r="W753" s="225"/>
      <c r="X753" s="225"/>
      <c r="Y753" s="225"/>
    </row>
    <row r="754" ht="14.25" customHeight="1">
      <c r="A754" s="225"/>
      <c r="B754" s="225"/>
      <c r="C754" s="225"/>
      <c r="D754" s="236"/>
      <c r="E754" s="225"/>
      <c r="F754" s="225"/>
      <c r="G754" s="238"/>
      <c r="H754" s="238"/>
      <c r="I754" s="238"/>
      <c r="J754" s="238"/>
      <c r="K754" s="224"/>
      <c r="L754" s="224"/>
      <c r="M754" s="224"/>
      <c r="N754" s="224"/>
      <c r="O754" s="224"/>
      <c r="P754" s="224"/>
      <c r="Q754" s="225"/>
      <c r="R754" s="225"/>
      <c r="S754" s="225"/>
      <c r="T754" s="225"/>
      <c r="U754" s="225"/>
      <c r="V754" s="225"/>
      <c r="W754" s="225"/>
      <c r="X754" s="225"/>
      <c r="Y754" s="225"/>
    </row>
    <row r="755" ht="14.25" customHeight="1">
      <c r="A755" s="225"/>
      <c r="B755" s="225"/>
      <c r="C755" s="225"/>
      <c r="D755" s="236"/>
      <c r="E755" s="225"/>
      <c r="F755" s="225"/>
      <c r="G755" s="238"/>
      <c r="H755" s="238"/>
      <c r="I755" s="238"/>
      <c r="J755" s="238"/>
      <c r="K755" s="224"/>
      <c r="L755" s="224"/>
      <c r="M755" s="224"/>
      <c r="N755" s="224"/>
      <c r="O755" s="224"/>
      <c r="P755" s="224"/>
      <c r="Q755" s="225"/>
      <c r="R755" s="225"/>
      <c r="S755" s="225"/>
      <c r="T755" s="225"/>
      <c r="U755" s="225"/>
      <c r="V755" s="225"/>
      <c r="W755" s="225"/>
      <c r="X755" s="225"/>
      <c r="Y755" s="225"/>
    </row>
    <row r="756" ht="14.25" customHeight="1">
      <c r="A756" s="225"/>
      <c r="B756" s="225"/>
      <c r="C756" s="225"/>
      <c r="D756" s="236"/>
      <c r="E756" s="225"/>
      <c r="F756" s="225"/>
      <c r="G756" s="238"/>
      <c r="H756" s="238"/>
      <c r="I756" s="238"/>
      <c r="J756" s="238"/>
      <c r="K756" s="224"/>
      <c r="L756" s="224"/>
      <c r="M756" s="224"/>
      <c r="N756" s="224"/>
      <c r="O756" s="224"/>
      <c r="P756" s="224"/>
      <c r="Q756" s="225"/>
      <c r="R756" s="225"/>
      <c r="S756" s="225"/>
      <c r="T756" s="225"/>
      <c r="U756" s="225"/>
      <c r="V756" s="225"/>
      <c r="W756" s="225"/>
      <c r="X756" s="225"/>
      <c r="Y756" s="225"/>
    </row>
    <row r="757" ht="14.25" customHeight="1">
      <c r="A757" s="225"/>
      <c r="B757" s="225"/>
      <c r="C757" s="225"/>
      <c r="D757" s="236"/>
      <c r="E757" s="225"/>
      <c r="F757" s="225"/>
      <c r="G757" s="238"/>
      <c r="H757" s="238"/>
      <c r="I757" s="238"/>
      <c r="J757" s="238"/>
      <c r="K757" s="224"/>
      <c r="L757" s="224"/>
      <c r="M757" s="224"/>
      <c r="N757" s="224"/>
      <c r="O757" s="224"/>
      <c r="P757" s="224"/>
      <c r="Q757" s="225"/>
      <c r="R757" s="225"/>
      <c r="S757" s="225"/>
      <c r="T757" s="225"/>
      <c r="U757" s="225"/>
      <c r="V757" s="225"/>
      <c r="W757" s="225"/>
      <c r="X757" s="225"/>
      <c r="Y757" s="225"/>
    </row>
    <row r="758" ht="14.25" customHeight="1">
      <c r="A758" s="225"/>
      <c r="B758" s="225"/>
      <c r="C758" s="225"/>
      <c r="D758" s="236"/>
      <c r="E758" s="225"/>
      <c r="F758" s="225"/>
      <c r="G758" s="238"/>
      <c r="H758" s="238"/>
      <c r="I758" s="238"/>
      <c r="J758" s="238"/>
      <c r="K758" s="224"/>
      <c r="L758" s="224"/>
      <c r="M758" s="224"/>
      <c r="N758" s="224"/>
      <c r="O758" s="224"/>
      <c r="P758" s="224"/>
      <c r="Q758" s="225"/>
      <c r="R758" s="225"/>
      <c r="S758" s="225"/>
      <c r="T758" s="225"/>
      <c r="U758" s="225"/>
      <c r="V758" s="225"/>
      <c r="W758" s="225"/>
      <c r="X758" s="225"/>
      <c r="Y758" s="225"/>
    </row>
    <row r="759" ht="14.25" customHeight="1">
      <c r="A759" s="225"/>
      <c r="B759" s="225"/>
      <c r="C759" s="225"/>
      <c r="D759" s="236"/>
      <c r="E759" s="225"/>
      <c r="F759" s="225"/>
      <c r="G759" s="238"/>
      <c r="H759" s="238"/>
      <c r="I759" s="238"/>
      <c r="J759" s="238"/>
      <c r="K759" s="224"/>
      <c r="L759" s="224"/>
      <c r="M759" s="224"/>
      <c r="N759" s="224"/>
      <c r="O759" s="224"/>
      <c r="P759" s="224"/>
      <c r="Q759" s="225"/>
      <c r="R759" s="225"/>
      <c r="S759" s="225"/>
      <c r="T759" s="225"/>
      <c r="U759" s="225"/>
      <c r="V759" s="225"/>
      <c r="W759" s="225"/>
      <c r="X759" s="225"/>
      <c r="Y759" s="225"/>
    </row>
    <row r="760" ht="14.25" customHeight="1">
      <c r="A760" s="225"/>
      <c r="B760" s="225"/>
      <c r="C760" s="225"/>
      <c r="D760" s="236"/>
      <c r="E760" s="225"/>
      <c r="F760" s="225"/>
      <c r="G760" s="238"/>
      <c r="H760" s="238"/>
      <c r="I760" s="238"/>
      <c r="J760" s="238"/>
      <c r="K760" s="224"/>
      <c r="L760" s="224"/>
      <c r="M760" s="224"/>
      <c r="N760" s="224"/>
      <c r="O760" s="224"/>
      <c r="P760" s="224"/>
      <c r="Q760" s="225"/>
      <c r="R760" s="225"/>
      <c r="S760" s="225"/>
      <c r="T760" s="225"/>
      <c r="U760" s="225"/>
      <c r="V760" s="225"/>
      <c r="W760" s="225"/>
      <c r="X760" s="225"/>
      <c r="Y760" s="225"/>
    </row>
    <row r="761" ht="14.25" customHeight="1">
      <c r="A761" s="225"/>
      <c r="B761" s="225"/>
      <c r="C761" s="225"/>
      <c r="D761" s="236"/>
      <c r="E761" s="225"/>
      <c r="F761" s="225"/>
      <c r="G761" s="238"/>
      <c r="H761" s="238"/>
      <c r="I761" s="238"/>
      <c r="J761" s="238"/>
      <c r="K761" s="224"/>
      <c r="L761" s="224"/>
      <c r="M761" s="224"/>
      <c r="N761" s="224"/>
      <c r="O761" s="224"/>
      <c r="P761" s="224"/>
      <c r="Q761" s="225"/>
      <c r="R761" s="225"/>
      <c r="S761" s="225"/>
      <c r="T761" s="225"/>
      <c r="U761" s="225"/>
      <c r="V761" s="225"/>
      <c r="W761" s="225"/>
      <c r="X761" s="225"/>
      <c r="Y761" s="225"/>
    </row>
    <row r="762" ht="14.25" customHeight="1">
      <c r="A762" s="225"/>
      <c r="B762" s="225"/>
      <c r="C762" s="225"/>
      <c r="D762" s="236"/>
      <c r="E762" s="225"/>
      <c r="F762" s="225"/>
      <c r="G762" s="238"/>
      <c r="H762" s="238"/>
      <c r="I762" s="238"/>
      <c r="J762" s="238"/>
      <c r="K762" s="224"/>
      <c r="L762" s="224"/>
      <c r="M762" s="224"/>
      <c r="N762" s="224"/>
      <c r="O762" s="224"/>
      <c r="P762" s="224"/>
      <c r="Q762" s="225"/>
      <c r="R762" s="225"/>
      <c r="S762" s="225"/>
      <c r="T762" s="225"/>
      <c r="U762" s="225"/>
      <c r="V762" s="225"/>
      <c r="W762" s="225"/>
      <c r="X762" s="225"/>
      <c r="Y762" s="225"/>
    </row>
    <row r="763" ht="14.25" customHeight="1">
      <c r="A763" s="225"/>
      <c r="B763" s="225"/>
      <c r="C763" s="225"/>
      <c r="D763" s="236"/>
      <c r="E763" s="225"/>
      <c r="F763" s="225"/>
      <c r="G763" s="238"/>
      <c r="H763" s="238"/>
      <c r="I763" s="238"/>
      <c r="J763" s="238"/>
      <c r="K763" s="224"/>
      <c r="L763" s="224"/>
      <c r="M763" s="224"/>
      <c r="N763" s="224"/>
      <c r="O763" s="224"/>
      <c r="P763" s="224"/>
      <c r="Q763" s="225"/>
      <c r="R763" s="225"/>
      <c r="S763" s="225"/>
      <c r="T763" s="225"/>
      <c r="U763" s="225"/>
      <c r="V763" s="225"/>
      <c r="W763" s="225"/>
      <c r="X763" s="225"/>
      <c r="Y763" s="225"/>
    </row>
    <row r="764" ht="14.25" customHeight="1">
      <c r="A764" s="225"/>
      <c r="B764" s="225"/>
      <c r="C764" s="225"/>
      <c r="D764" s="236"/>
      <c r="E764" s="225"/>
      <c r="F764" s="225"/>
      <c r="G764" s="238"/>
      <c r="H764" s="238"/>
      <c r="I764" s="238"/>
      <c r="J764" s="238"/>
      <c r="K764" s="224"/>
      <c r="L764" s="224"/>
      <c r="M764" s="224"/>
      <c r="N764" s="224"/>
      <c r="O764" s="224"/>
      <c r="P764" s="224"/>
      <c r="Q764" s="225"/>
      <c r="R764" s="225"/>
      <c r="S764" s="225"/>
      <c r="T764" s="225"/>
      <c r="U764" s="225"/>
      <c r="V764" s="225"/>
      <c r="W764" s="225"/>
      <c r="X764" s="225"/>
      <c r="Y764" s="225"/>
    </row>
    <row r="765" ht="14.25" customHeight="1">
      <c r="A765" s="225"/>
      <c r="B765" s="225"/>
      <c r="C765" s="225"/>
      <c r="D765" s="236"/>
      <c r="E765" s="225"/>
      <c r="F765" s="225"/>
      <c r="G765" s="238"/>
      <c r="H765" s="238"/>
      <c r="I765" s="238"/>
      <c r="J765" s="238"/>
      <c r="K765" s="224"/>
      <c r="L765" s="224"/>
      <c r="M765" s="224"/>
      <c r="N765" s="224"/>
      <c r="O765" s="224"/>
      <c r="P765" s="224"/>
      <c r="Q765" s="225"/>
      <c r="R765" s="225"/>
      <c r="S765" s="225"/>
      <c r="T765" s="225"/>
      <c r="U765" s="225"/>
      <c r="V765" s="225"/>
      <c r="W765" s="225"/>
      <c r="X765" s="225"/>
      <c r="Y765" s="225"/>
    </row>
    <row r="766" ht="14.25" customHeight="1">
      <c r="A766" s="225"/>
      <c r="B766" s="225"/>
      <c r="C766" s="225"/>
      <c r="D766" s="236"/>
      <c r="E766" s="225"/>
      <c r="F766" s="225"/>
      <c r="G766" s="238"/>
      <c r="H766" s="238"/>
      <c r="I766" s="238"/>
      <c r="J766" s="238"/>
      <c r="K766" s="224"/>
      <c r="L766" s="224"/>
      <c r="M766" s="224"/>
      <c r="N766" s="224"/>
      <c r="O766" s="224"/>
      <c r="P766" s="224"/>
      <c r="Q766" s="225"/>
      <c r="R766" s="225"/>
      <c r="S766" s="225"/>
      <c r="T766" s="225"/>
      <c r="U766" s="225"/>
      <c r="V766" s="225"/>
      <c r="W766" s="225"/>
      <c r="X766" s="225"/>
      <c r="Y766" s="225"/>
    </row>
    <row r="767" ht="14.25" customHeight="1">
      <c r="A767" s="225"/>
      <c r="B767" s="225"/>
      <c r="C767" s="225"/>
      <c r="D767" s="236"/>
      <c r="E767" s="225"/>
      <c r="F767" s="225"/>
      <c r="G767" s="238"/>
      <c r="H767" s="238"/>
      <c r="I767" s="238"/>
      <c r="J767" s="238"/>
      <c r="K767" s="224"/>
      <c r="L767" s="224"/>
      <c r="M767" s="224"/>
      <c r="N767" s="224"/>
      <c r="O767" s="224"/>
      <c r="P767" s="224"/>
      <c r="Q767" s="225"/>
      <c r="R767" s="225"/>
      <c r="S767" s="225"/>
      <c r="T767" s="225"/>
      <c r="U767" s="225"/>
      <c r="V767" s="225"/>
      <c r="W767" s="225"/>
      <c r="X767" s="225"/>
      <c r="Y767" s="225"/>
    </row>
    <row r="768" ht="14.25" customHeight="1">
      <c r="A768" s="225"/>
      <c r="B768" s="225"/>
      <c r="C768" s="225"/>
      <c r="D768" s="236"/>
      <c r="E768" s="225"/>
      <c r="F768" s="225"/>
      <c r="G768" s="238"/>
      <c r="H768" s="238"/>
      <c r="I768" s="238"/>
      <c r="J768" s="238"/>
      <c r="K768" s="224"/>
      <c r="L768" s="224"/>
      <c r="M768" s="224"/>
      <c r="N768" s="224"/>
      <c r="O768" s="224"/>
      <c r="P768" s="224"/>
      <c r="Q768" s="225"/>
      <c r="R768" s="225"/>
      <c r="S768" s="225"/>
      <c r="T768" s="225"/>
      <c r="U768" s="225"/>
      <c r="V768" s="225"/>
      <c r="W768" s="225"/>
      <c r="X768" s="225"/>
      <c r="Y768" s="225"/>
    </row>
    <row r="769" ht="14.25" customHeight="1">
      <c r="A769" s="225"/>
      <c r="B769" s="225"/>
      <c r="C769" s="225"/>
      <c r="D769" s="236"/>
      <c r="E769" s="225"/>
      <c r="F769" s="225"/>
      <c r="G769" s="238"/>
      <c r="H769" s="238"/>
      <c r="I769" s="238"/>
      <c r="J769" s="238"/>
      <c r="K769" s="224"/>
      <c r="L769" s="224"/>
      <c r="M769" s="224"/>
      <c r="N769" s="224"/>
      <c r="O769" s="224"/>
      <c r="P769" s="224"/>
      <c r="Q769" s="225"/>
      <c r="R769" s="225"/>
      <c r="S769" s="225"/>
      <c r="T769" s="225"/>
      <c r="U769" s="225"/>
      <c r="V769" s="225"/>
      <c r="W769" s="225"/>
      <c r="X769" s="225"/>
      <c r="Y769" s="225"/>
    </row>
    <row r="770" ht="14.25" customHeight="1">
      <c r="A770" s="225"/>
      <c r="B770" s="225"/>
      <c r="C770" s="225"/>
      <c r="D770" s="236"/>
      <c r="E770" s="225"/>
      <c r="F770" s="225"/>
      <c r="G770" s="238"/>
      <c r="H770" s="238"/>
      <c r="I770" s="238"/>
      <c r="J770" s="238"/>
      <c r="K770" s="224"/>
      <c r="L770" s="224"/>
      <c r="M770" s="224"/>
      <c r="N770" s="224"/>
      <c r="O770" s="224"/>
      <c r="P770" s="224"/>
      <c r="Q770" s="225"/>
      <c r="R770" s="225"/>
      <c r="S770" s="225"/>
      <c r="T770" s="225"/>
      <c r="U770" s="225"/>
      <c r="V770" s="225"/>
      <c r="W770" s="225"/>
      <c r="X770" s="225"/>
      <c r="Y770" s="225"/>
    </row>
    <row r="771" ht="14.25" customHeight="1">
      <c r="A771" s="225"/>
      <c r="B771" s="225"/>
      <c r="C771" s="225"/>
      <c r="D771" s="236"/>
      <c r="E771" s="225"/>
      <c r="F771" s="225"/>
      <c r="G771" s="238"/>
      <c r="H771" s="238"/>
      <c r="I771" s="238"/>
      <c r="J771" s="238"/>
      <c r="K771" s="224"/>
      <c r="L771" s="224"/>
      <c r="M771" s="224"/>
      <c r="N771" s="224"/>
      <c r="O771" s="224"/>
      <c r="P771" s="224"/>
      <c r="Q771" s="225"/>
      <c r="R771" s="225"/>
      <c r="S771" s="225"/>
      <c r="T771" s="225"/>
      <c r="U771" s="225"/>
      <c r="V771" s="225"/>
      <c r="W771" s="225"/>
      <c r="X771" s="225"/>
      <c r="Y771" s="225"/>
    </row>
    <row r="772" ht="14.25" customHeight="1">
      <c r="A772" s="225"/>
      <c r="B772" s="225"/>
      <c r="C772" s="225"/>
      <c r="D772" s="236"/>
      <c r="E772" s="225"/>
      <c r="F772" s="225"/>
      <c r="G772" s="238"/>
      <c r="H772" s="238"/>
      <c r="I772" s="238"/>
      <c r="J772" s="238"/>
      <c r="K772" s="224"/>
      <c r="L772" s="224"/>
      <c r="M772" s="224"/>
      <c r="N772" s="224"/>
      <c r="O772" s="224"/>
      <c r="P772" s="224"/>
      <c r="Q772" s="225"/>
      <c r="R772" s="225"/>
      <c r="S772" s="225"/>
      <c r="T772" s="225"/>
      <c r="U772" s="225"/>
      <c r="V772" s="225"/>
      <c r="W772" s="225"/>
      <c r="X772" s="225"/>
      <c r="Y772" s="225"/>
    </row>
    <row r="773" ht="14.25" customHeight="1">
      <c r="A773" s="225"/>
      <c r="B773" s="225"/>
      <c r="C773" s="225"/>
      <c r="D773" s="236"/>
      <c r="E773" s="225"/>
      <c r="F773" s="225"/>
      <c r="G773" s="238"/>
      <c r="H773" s="238"/>
      <c r="I773" s="238"/>
      <c r="J773" s="238"/>
      <c r="K773" s="224"/>
      <c r="L773" s="224"/>
      <c r="M773" s="224"/>
      <c r="N773" s="224"/>
      <c r="O773" s="224"/>
      <c r="P773" s="224"/>
      <c r="Q773" s="225"/>
      <c r="R773" s="225"/>
      <c r="S773" s="225"/>
      <c r="T773" s="225"/>
      <c r="U773" s="225"/>
      <c r="V773" s="225"/>
      <c r="W773" s="225"/>
      <c r="X773" s="225"/>
      <c r="Y773" s="225"/>
    </row>
    <row r="774" ht="14.25" customHeight="1">
      <c r="A774" s="225"/>
      <c r="B774" s="225"/>
      <c r="C774" s="225"/>
      <c r="D774" s="236"/>
      <c r="E774" s="225"/>
      <c r="F774" s="225"/>
      <c r="G774" s="238"/>
      <c r="H774" s="238"/>
      <c r="I774" s="238"/>
      <c r="J774" s="238"/>
      <c r="K774" s="224"/>
      <c r="L774" s="224"/>
      <c r="M774" s="224"/>
      <c r="N774" s="224"/>
      <c r="O774" s="224"/>
      <c r="P774" s="224"/>
      <c r="Q774" s="225"/>
      <c r="R774" s="225"/>
      <c r="S774" s="225"/>
      <c r="T774" s="225"/>
      <c r="U774" s="225"/>
      <c r="V774" s="225"/>
      <c r="W774" s="225"/>
      <c r="X774" s="225"/>
      <c r="Y774" s="225"/>
    </row>
    <row r="775" ht="14.25" customHeight="1">
      <c r="A775" s="225"/>
      <c r="B775" s="225"/>
      <c r="C775" s="225"/>
      <c r="D775" s="236"/>
      <c r="E775" s="225"/>
      <c r="F775" s="225"/>
      <c r="G775" s="238"/>
      <c r="H775" s="238"/>
      <c r="I775" s="238"/>
      <c r="J775" s="238"/>
      <c r="K775" s="224"/>
      <c r="L775" s="224"/>
      <c r="M775" s="224"/>
      <c r="N775" s="224"/>
      <c r="O775" s="224"/>
      <c r="P775" s="224"/>
      <c r="Q775" s="225"/>
      <c r="R775" s="225"/>
      <c r="S775" s="225"/>
      <c r="T775" s="225"/>
      <c r="U775" s="225"/>
      <c r="V775" s="225"/>
      <c r="W775" s="225"/>
      <c r="X775" s="225"/>
      <c r="Y775" s="225"/>
    </row>
    <row r="776" ht="14.25" customHeight="1">
      <c r="A776" s="225"/>
      <c r="B776" s="225"/>
      <c r="C776" s="225"/>
      <c r="D776" s="236"/>
      <c r="E776" s="225"/>
      <c r="F776" s="225"/>
      <c r="G776" s="238"/>
      <c r="H776" s="238"/>
      <c r="I776" s="238"/>
      <c r="J776" s="238"/>
      <c r="K776" s="224"/>
      <c r="L776" s="224"/>
      <c r="M776" s="224"/>
      <c r="N776" s="224"/>
      <c r="O776" s="224"/>
      <c r="P776" s="224"/>
      <c r="Q776" s="225"/>
      <c r="R776" s="225"/>
      <c r="S776" s="225"/>
      <c r="T776" s="225"/>
      <c r="U776" s="225"/>
      <c r="V776" s="225"/>
      <c r="W776" s="225"/>
      <c r="X776" s="225"/>
      <c r="Y776" s="225"/>
    </row>
    <row r="777" ht="14.25" customHeight="1">
      <c r="A777" s="225"/>
      <c r="B777" s="225"/>
      <c r="C777" s="225"/>
      <c r="D777" s="236"/>
      <c r="E777" s="225"/>
      <c r="F777" s="225"/>
      <c r="G777" s="238"/>
      <c r="H777" s="238"/>
      <c r="I777" s="238"/>
      <c r="J777" s="238"/>
      <c r="K777" s="224"/>
      <c r="L777" s="224"/>
      <c r="M777" s="224"/>
      <c r="N777" s="224"/>
      <c r="O777" s="224"/>
      <c r="P777" s="224"/>
      <c r="Q777" s="225"/>
      <c r="R777" s="225"/>
      <c r="S777" s="225"/>
      <c r="T777" s="225"/>
      <c r="U777" s="225"/>
      <c r="V777" s="225"/>
      <c r="W777" s="225"/>
      <c r="X777" s="225"/>
      <c r="Y777" s="225"/>
    </row>
    <row r="778" ht="14.25" customHeight="1">
      <c r="A778" s="225"/>
      <c r="B778" s="225"/>
      <c r="C778" s="225"/>
      <c r="D778" s="236"/>
      <c r="E778" s="225"/>
      <c r="F778" s="225"/>
      <c r="G778" s="238"/>
      <c r="H778" s="238"/>
      <c r="I778" s="238"/>
      <c r="J778" s="238"/>
      <c r="K778" s="224"/>
      <c r="L778" s="224"/>
      <c r="M778" s="224"/>
      <c r="N778" s="224"/>
      <c r="O778" s="224"/>
      <c r="P778" s="224"/>
      <c r="Q778" s="225"/>
      <c r="R778" s="225"/>
      <c r="S778" s="225"/>
      <c r="T778" s="225"/>
      <c r="U778" s="225"/>
      <c r="V778" s="225"/>
      <c r="W778" s="225"/>
      <c r="X778" s="225"/>
      <c r="Y778" s="225"/>
    </row>
    <row r="779" ht="14.25" customHeight="1">
      <c r="A779" s="225"/>
      <c r="B779" s="225"/>
      <c r="C779" s="225"/>
      <c r="D779" s="236"/>
      <c r="E779" s="225"/>
      <c r="F779" s="225"/>
      <c r="G779" s="238"/>
      <c r="H779" s="238"/>
      <c r="I779" s="238"/>
      <c r="J779" s="238"/>
      <c r="K779" s="224"/>
      <c r="L779" s="224"/>
      <c r="M779" s="224"/>
      <c r="N779" s="224"/>
      <c r="O779" s="224"/>
      <c r="P779" s="224"/>
      <c r="Q779" s="225"/>
      <c r="R779" s="225"/>
      <c r="S779" s="225"/>
      <c r="T779" s="225"/>
      <c r="U779" s="225"/>
      <c r="V779" s="225"/>
      <c r="W779" s="225"/>
      <c r="X779" s="225"/>
      <c r="Y779" s="225"/>
    </row>
    <row r="780" ht="14.25" customHeight="1">
      <c r="A780" s="225"/>
      <c r="B780" s="225"/>
      <c r="C780" s="225"/>
      <c r="D780" s="236"/>
      <c r="E780" s="225"/>
      <c r="F780" s="225"/>
      <c r="G780" s="238"/>
      <c r="H780" s="238"/>
      <c r="I780" s="238"/>
      <c r="J780" s="238"/>
      <c r="K780" s="224"/>
      <c r="L780" s="224"/>
      <c r="M780" s="224"/>
      <c r="N780" s="224"/>
      <c r="O780" s="224"/>
      <c r="P780" s="224"/>
      <c r="Q780" s="225"/>
      <c r="R780" s="225"/>
      <c r="S780" s="225"/>
      <c r="T780" s="225"/>
      <c r="U780" s="225"/>
      <c r="V780" s="225"/>
      <c r="W780" s="225"/>
      <c r="X780" s="225"/>
      <c r="Y780" s="225"/>
    </row>
    <row r="781" ht="14.25" customHeight="1">
      <c r="A781" s="225"/>
      <c r="B781" s="225"/>
      <c r="C781" s="225"/>
      <c r="D781" s="236"/>
      <c r="E781" s="225"/>
      <c r="F781" s="225"/>
      <c r="G781" s="238"/>
      <c r="H781" s="238"/>
      <c r="I781" s="238"/>
      <c r="J781" s="238"/>
      <c r="K781" s="224"/>
      <c r="L781" s="224"/>
      <c r="M781" s="224"/>
      <c r="N781" s="224"/>
      <c r="O781" s="224"/>
      <c r="P781" s="224"/>
      <c r="Q781" s="225"/>
      <c r="R781" s="225"/>
      <c r="S781" s="225"/>
      <c r="T781" s="225"/>
      <c r="U781" s="225"/>
      <c r="V781" s="225"/>
      <c r="W781" s="225"/>
      <c r="X781" s="225"/>
      <c r="Y781" s="225"/>
    </row>
    <row r="782" ht="14.25" customHeight="1">
      <c r="A782" s="225"/>
      <c r="B782" s="225"/>
      <c r="C782" s="225"/>
      <c r="D782" s="236"/>
      <c r="E782" s="225"/>
      <c r="F782" s="225"/>
      <c r="G782" s="238"/>
      <c r="H782" s="238"/>
      <c r="I782" s="238"/>
      <c r="J782" s="238"/>
      <c r="K782" s="224"/>
      <c r="L782" s="224"/>
      <c r="M782" s="224"/>
      <c r="N782" s="224"/>
      <c r="O782" s="224"/>
      <c r="P782" s="224"/>
      <c r="Q782" s="225"/>
      <c r="R782" s="225"/>
      <c r="S782" s="225"/>
      <c r="T782" s="225"/>
      <c r="U782" s="225"/>
      <c r="V782" s="225"/>
      <c r="W782" s="225"/>
      <c r="X782" s="225"/>
      <c r="Y782" s="225"/>
    </row>
    <row r="783" ht="14.25" customHeight="1">
      <c r="A783" s="225"/>
      <c r="B783" s="225"/>
      <c r="C783" s="225"/>
      <c r="D783" s="236"/>
      <c r="E783" s="225"/>
      <c r="F783" s="225"/>
      <c r="G783" s="238"/>
      <c r="H783" s="238"/>
      <c r="I783" s="238"/>
      <c r="J783" s="238"/>
      <c r="K783" s="224"/>
      <c r="L783" s="224"/>
      <c r="M783" s="224"/>
      <c r="N783" s="224"/>
      <c r="O783" s="224"/>
      <c r="P783" s="224"/>
      <c r="Q783" s="225"/>
      <c r="R783" s="225"/>
      <c r="S783" s="225"/>
      <c r="T783" s="225"/>
      <c r="U783" s="225"/>
      <c r="V783" s="225"/>
      <c r="W783" s="225"/>
      <c r="X783" s="225"/>
      <c r="Y783" s="225"/>
    </row>
    <row r="784" ht="14.25" customHeight="1">
      <c r="A784" s="225"/>
      <c r="B784" s="225"/>
      <c r="C784" s="225"/>
      <c r="D784" s="236"/>
      <c r="E784" s="225"/>
      <c r="F784" s="225"/>
      <c r="G784" s="238"/>
      <c r="H784" s="238"/>
      <c r="I784" s="238"/>
      <c r="J784" s="238"/>
      <c r="K784" s="224"/>
      <c r="L784" s="224"/>
      <c r="M784" s="224"/>
      <c r="N784" s="224"/>
      <c r="O784" s="224"/>
      <c r="P784" s="224"/>
      <c r="Q784" s="225"/>
      <c r="R784" s="225"/>
      <c r="S784" s="225"/>
      <c r="T784" s="225"/>
      <c r="U784" s="225"/>
      <c r="V784" s="225"/>
      <c r="W784" s="225"/>
      <c r="X784" s="225"/>
      <c r="Y784" s="225"/>
    </row>
    <row r="785" ht="14.25" customHeight="1">
      <c r="A785" s="225"/>
      <c r="B785" s="225"/>
      <c r="C785" s="225"/>
      <c r="D785" s="236"/>
      <c r="E785" s="225"/>
      <c r="F785" s="225"/>
      <c r="G785" s="238"/>
      <c r="H785" s="238"/>
      <c r="I785" s="238"/>
      <c r="J785" s="238"/>
      <c r="K785" s="224"/>
      <c r="L785" s="224"/>
      <c r="M785" s="224"/>
      <c r="N785" s="224"/>
      <c r="O785" s="224"/>
      <c r="P785" s="224"/>
      <c r="Q785" s="225"/>
      <c r="R785" s="225"/>
      <c r="S785" s="225"/>
      <c r="T785" s="225"/>
      <c r="U785" s="225"/>
      <c r="V785" s="225"/>
      <c r="W785" s="225"/>
      <c r="X785" s="225"/>
      <c r="Y785" s="225"/>
    </row>
    <row r="786" ht="14.25" customHeight="1">
      <c r="A786" s="225"/>
      <c r="B786" s="225"/>
      <c r="C786" s="225"/>
      <c r="D786" s="236"/>
      <c r="E786" s="225"/>
      <c r="F786" s="225"/>
      <c r="G786" s="238"/>
      <c r="H786" s="238"/>
      <c r="I786" s="238"/>
      <c r="J786" s="238"/>
      <c r="K786" s="224"/>
      <c r="L786" s="224"/>
      <c r="M786" s="224"/>
      <c r="N786" s="224"/>
      <c r="O786" s="224"/>
      <c r="P786" s="224"/>
      <c r="Q786" s="225"/>
      <c r="R786" s="225"/>
      <c r="S786" s="225"/>
      <c r="T786" s="225"/>
      <c r="U786" s="225"/>
      <c r="V786" s="225"/>
      <c r="W786" s="225"/>
      <c r="X786" s="225"/>
      <c r="Y786" s="225"/>
    </row>
    <row r="787" ht="14.25" customHeight="1">
      <c r="A787" s="225"/>
      <c r="B787" s="225"/>
      <c r="C787" s="225"/>
      <c r="D787" s="236"/>
      <c r="E787" s="225"/>
      <c r="F787" s="225"/>
      <c r="G787" s="238"/>
      <c r="H787" s="238"/>
      <c r="I787" s="238"/>
      <c r="J787" s="238"/>
      <c r="K787" s="224"/>
      <c r="L787" s="224"/>
      <c r="M787" s="224"/>
      <c r="N787" s="224"/>
      <c r="O787" s="224"/>
      <c r="P787" s="224"/>
      <c r="Q787" s="225"/>
      <c r="R787" s="225"/>
      <c r="S787" s="225"/>
      <c r="T787" s="225"/>
      <c r="U787" s="225"/>
      <c r="V787" s="225"/>
      <c r="W787" s="225"/>
      <c r="X787" s="225"/>
      <c r="Y787" s="225"/>
    </row>
    <row r="788" ht="14.25" customHeight="1">
      <c r="A788" s="225"/>
      <c r="B788" s="225"/>
      <c r="C788" s="225"/>
      <c r="D788" s="236"/>
      <c r="E788" s="225"/>
      <c r="F788" s="225"/>
      <c r="G788" s="238"/>
      <c r="H788" s="238"/>
      <c r="I788" s="238"/>
      <c r="J788" s="238"/>
      <c r="K788" s="224"/>
      <c r="L788" s="224"/>
      <c r="M788" s="224"/>
      <c r="N788" s="224"/>
      <c r="O788" s="224"/>
      <c r="P788" s="224"/>
      <c r="Q788" s="225"/>
      <c r="R788" s="225"/>
      <c r="S788" s="225"/>
      <c r="T788" s="225"/>
      <c r="U788" s="225"/>
      <c r="V788" s="225"/>
      <c r="W788" s="225"/>
      <c r="X788" s="225"/>
      <c r="Y788" s="225"/>
    </row>
    <row r="789" ht="14.25" customHeight="1">
      <c r="A789" s="225"/>
      <c r="B789" s="225"/>
      <c r="C789" s="225"/>
      <c r="D789" s="236"/>
      <c r="E789" s="225"/>
      <c r="F789" s="225"/>
      <c r="G789" s="238"/>
      <c r="H789" s="238"/>
      <c r="I789" s="238"/>
      <c r="J789" s="238"/>
      <c r="K789" s="224"/>
      <c r="L789" s="224"/>
      <c r="M789" s="224"/>
      <c r="N789" s="224"/>
      <c r="O789" s="224"/>
      <c r="P789" s="224"/>
      <c r="Q789" s="225"/>
      <c r="R789" s="225"/>
      <c r="S789" s="225"/>
      <c r="T789" s="225"/>
      <c r="U789" s="225"/>
      <c r="V789" s="225"/>
      <c r="W789" s="225"/>
      <c r="X789" s="225"/>
      <c r="Y789" s="225"/>
    </row>
    <row r="790" ht="14.25" customHeight="1">
      <c r="A790" s="225"/>
      <c r="B790" s="225"/>
      <c r="C790" s="225"/>
      <c r="D790" s="236"/>
      <c r="E790" s="225"/>
      <c r="F790" s="225"/>
      <c r="G790" s="238"/>
      <c r="H790" s="238"/>
      <c r="I790" s="238"/>
      <c r="J790" s="238"/>
      <c r="K790" s="224"/>
      <c r="L790" s="224"/>
      <c r="M790" s="224"/>
      <c r="N790" s="224"/>
      <c r="O790" s="224"/>
      <c r="P790" s="224"/>
      <c r="Q790" s="225"/>
      <c r="R790" s="225"/>
      <c r="S790" s="225"/>
      <c r="T790" s="225"/>
      <c r="U790" s="225"/>
      <c r="V790" s="225"/>
      <c r="W790" s="225"/>
      <c r="X790" s="225"/>
      <c r="Y790" s="225"/>
    </row>
    <row r="791" ht="14.25" customHeight="1">
      <c r="A791" s="225"/>
      <c r="B791" s="225"/>
      <c r="C791" s="225"/>
      <c r="D791" s="236"/>
      <c r="E791" s="225"/>
      <c r="F791" s="225"/>
      <c r="G791" s="238"/>
      <c r="H791" s="238"/>
      <c r="I791" s="238"/>
      <c r="J791" s="238"/>
      <c r="K791" s="224"/>
      <c r="L791" s="224"/>
      <c r="M791" s="224"/>
      <c r="N791" s="224"/>
      <c r="O791" s="224"/>
      <c r="P791" s="224"/>
      <c r="Q791" s="225"/>
      <c r="R791" s="225"/>
      <c r="S791" s="225"/>
      <c r="T791" s="225"/>
      <c r="U791" s="225"/>
      <c r="V791" s="225"/>
      <c r="W791" s="225"/>
      <c r="X791" s="225"/>
      <c r="Y791" s="225"/>
    </row>
    <row r="792" ht="14.25" customHeight="1">
      <c r="A792" s="225"/>
      <c r="B792" s="225"/>
      <c r="C792" s="225"/>
      <c r="D792" s="236"/>
      <c r="E792" s="225"/>
      <c r="F792" s="225"/>
      <c r="G792" s="238"/>
      <c r="H792" s="238"/>
      <c r="I792" s="238"/>
      <c r="J792" s="238"/>
      <c r="K792" s="224"/>
      <c r="L792" s="224"/>
      <c r="M792" s="224"/>
      <c r="N792" s="224"/>
      <c r="O792" s="224"/>
      <c r="P792" s="224"/>
      <c r="Q792" s="225"/>
      <c r="R792" s="225"/>
      <c r="S792" s="225"/>
      <c r="T792" s="225"/>
      <c r="U792" s="225"/>
      <c r="V792" s="225"/>
      <c r="W792" s="225"/>
      <c r="X792" s="225"/>
      <c r="Y792" s="225"/>
    </row>
    <row r="793" ht="14.25" customHeight="1">
      <c r="A793" s="225"/>
      <c r="B793" s="225"/>
      <c r="C793" s="225"/>
      <c r="D793" s="236"/>
      <c r="E793" s="225"/>
      <c r="F793" s="225"/>
      <c r="G793" s="238"/>
      <c r="H793" s="238"/>
      <c r="I793" s="238"/>
      <c r="J793" s="238"/>
      <c r="K793" s="224"/>
      <c r="L793" s="224"/>
      <c r="M793" s="224"/>
      <c r="N793" s="224"/>
      <c r="O793" s="224"/>
      <c r="P793" s="224"/>
      <c r="Q793" s="225"/>
      <c r="R793" s="225"/>
      <c r="S793" s="225"/>
      <c r="T793" s="225"/>
      <c r="U793" s="225"/>
      <c r="V793" s="225"/>
      <c r="W793" s="225"/>
      <c r="X793" s="225"/>
      <c r="Y793" s="225"/>
    </row>
    <row r="794" ht="14.25" customHeight="1">
      <c r="A794" s="225"/>
      <c r="B794" s="225"/>
      <c r="C794" s="225"/>
      <c r="D794" s="236"/>
      <c r="E794" s="225"/>
      <c r="F794" s="225"/>
      <c r="G794" s="238"/>
      <c r="H794" s="238"/>
      <c r="I794" s="238"/>
      <c r="J794" s="238"/>
      <c r="K794" s="224"/>
      <c r="L794" s="224"/>
      <c r="M794" s="224"/>
      <c r="N794" s="224"/>
      <c r="O794" s="224"/>
      <c r="P794" s="224"/>
      <c r="Q794" s="225"/>
      <c r="R794" s="225"/>
      <c r="S794" s="225"/>
      <c r="T794" s="225"/>
      <c r="U794" s="225"/>
      <c r="V794" s="225"/>
      <c r="W794" s="225"/>
      <c r="X794" s="225"/>
      <c r="Y794" s="225"/>
    </row>
    <row r="795" ht="14.25" customHeight="1">
      <c r="A795" s="225"/>
      <c r="B795" s="225"/>
      <c r="C795" s="225"/>
      <c r="D795" s="236"/>
      <c r="E795" s="225"/>
      <c r="F795" s="225"/>
      <c r="G795" s="238"/>
      <c r="H795" s="238"/>
      <c r="I795" s="238"/>
      <c r="J795" s="238"/>
      <c r="K795" s="224"/>
      <c r="L795" s="224"/>
      <c r="M795" s="224"/>
      <c r="N795" s="224"/>
      <c r="O795" s="224"/>
      <c r="P795" s="224"/>
      <c r="Q795" s="225"/>
      <c r="R795" s="225"/>
      <c r="S795" s="225"/>
      <c r="T795" s="225"/>
      <c r="U795" s="225"/>
      <c r="V795" s="225"/>
      <c r="W795" s="225"/>
      <c r="X795" s="225"/>
      <c r="Y795" s="225"/>
    </row>
    <row r="796" ht="14.25" customHeight="1">
      <c r="A796" s="225"/>
      <c r="B796" s="225"/>
      <c r="C796" s="225"/>
      <c r="D796" s="236"/>
      <c r="E796" s="225"/>
      <c r="F796" s="225"/>
      <c r="G796" s="238"/>
      <c r="H796" s="238"/>
      <c r="I796" s="238"/>
      <c r="J796" s="238"/>
      <c r="K796" s="224"/>
      <c r="L796" s="224"/>
      <c r="M796" s="224"/>
      <c r="N796" s="224"/>
      <c r="O796" s="224"/>
      <c r="P796" s="224"/>
      <c r="Q796" s="225"/>
      <c r="R796" s="225"/>
      <c r="S796" s="225"/>
      <c r="T796" s="225"/>
      <c r="U796" s="225"/>
      <c r="V796" s="225"/>
      <c r="W796" s="225"/>
      <c r="X796" s="225"/>
      <c r="Y796" s="225"/>
    </row>
    <row r="797" ht="14.25" customHeight="1">
      <c r="A797" s="225"/>
      <c r="B797" s="225"/>
      <c r="C797" s="225"/>
      <c r="D797" s="236"/>
      <c r="E797" s="225"/>
      <c r="F797" s="225"/>
      <c r="G797" s="238"/>
      <c r="H797" s="238"/>
      <c r="I797" s="238"/>
      <c r="J797" s="238"/>
      <c r="K797" s="224"/>
      <c r="L797" s="224"/>
      <c r="M797" s="224"/>
      <c r="N797" s="224"/>
      <c r="O797" s="224"/>
      <c r="P797" s="224"/>
      <c r="Q797" s="225"/>
      <c r="R797" s="225"/>
      <c r="S797" s="225"/>
      <c r="T797" s="225"/>
      <c r="U797" s="225"/>
      <c r="V797" s="225"/>
      <c r="W797" s="225"/>
      <c r="X797" s="225"/>
      <c r="Y797" s="225"/>
    </row>
    <row r="798" ht="14.25" customHeight="1">
      <c r="A798" s="225"/>
      <c r="B798" s="225"/>
      <c r="C798" s="225"/>
      <c r="D798" s="236"/>
      <c r="E798" s="225"/>
      <c r="F798" s="225"/>
      <c r="G798" s="238"/>
      <c r="H798" s="238"/>
      <c r="I798" s="238"/>
      <c r="J798" s="238"/>
      <c r="K798" s="224"/>
      <c r="L798" s="224"/>
      <c r="M798" s="224"/>
      <c r="N798" s="224"/>
      <c r="O798" s="224"/>
      <c r="P798" s="224"/>
      <c r="Q798" s="225"/>
      <c r="R798" s="225"/>
      <c r="S798" s="225"/>
      <c r="T798" s="225"/>
      <c r="U798" s="225"/>
      <c r="V798" s="225"/>
      <c r="W798" s="225"/>
      <c r="X798" s="225"/>
      <c r="Y798" s="225"/>
    </row>
    <row r="799" ht="14.25" customHeight="1">
      <c r="A799" s="225"/>
      <c r="B799" s="225"/>
      <c r="C799" s="225"/>
      <c r="D799" s="236"/>
      <c r="E799" s="225"/>
      <c r="F799" s="225"/>
      <c r="G799" s="238"/>
      <c r="H799" s="238"/>
      <c r="I799" s="238"/>
      <c r="J799" s="238"/>
      <c r="K799" s="224"/>
      <c r="L799" s="224"/>
      <c r="M799" s="224"/>
      <c r="N799" s="224"/>
      <c r="O799" s="224"/>
      <c r="P799" s="224"/>
      <c r="Q799" s="225"/>
      <c r="R799" s="225"/>
      <c r="S799" s="225"/>
      <c r="T799" s="225"/>
      <c r="U799" s="225"/>
      <c r="V799" s="225"/>
      <c r="W799" s="225"/>
      <c r="X799" s="225"/>
      <c r="Y799" s="225"/>
    </row>
    <row r="800" ht="14.25" customHeight="1">
      <c r="A800" s="225"/>
      <c r="B800" s="225"/>
      <c r="C800" s="225"/>
      <c r="D800" s="236"/>
      <c r="E800" s="225"/>
      <c r="F800" s="225"/>
      <c r="G800" s="238"/>
      <c r="H800" s="238"/>
      <c r="I800" s="238"/>
      <c r="J800" s="238"/>
      <c r="K800" s="224"/>
      <c r="L800" s="224"/>
      <c r="M800" s="224"/>
      <c r="N800" s="224"/>
      <c r="O800" s="224"/>
      <c r="P800" s="224"/>
      <c r="Q800" s="225"/>
      <c r="R800" s="225"/>
      <c r="S800" s="225"/>
      <c r="T800" s="225"/>
      <c r="U800" s="225"/>
      <c r="V800" s="225"/>
      <c r="W800" s="225"/>
      <c r="X800" s="225"/>
      <c r="Y800" s="225"/>
    </row>
    <row r="801" ht="14.25" customHeight="1">
      <c r="A801" s="225"/>
      <c r="B801" s="225"/>
      <c r="C801" s="225"/>
      <c r="D801" s="236"/>
      <c r="E801" s="225"/>
      <c r="F801" s="225"/>
      <c r="G801" s="238"/>
      <c r="H801" s="238"/>
      <c r="I801" s="238"/>
      <c r="J801" s="238"/>
      <c r="K801" s="224"/>
      <c r="L801" s="224"/>
      <c r="M801" s="224"/>
      <c r="N801" s="224"/>
      <c r="O801" s="224"/>
      <c r="P801" s="224"/>
      <c r="Q801" s="225"/>
      <c r="R801" s="225"/>
      <c r="S801" s="225"/>
      <c r="T801" s="225"/>
      <c r="U801" s="225"/>
      <c r="V801" s="225"/>
      <c r="W801" s="225"/>
      <c r="X801" s="225"/>
      <c r="Y801" s="225"/>
    </row>
    <row r="802" ht="14.25" customHeight="1">
      <c r="A802" s="225"/>
      <c r="B802" s="225"/>
      <c r="C802" s="225"/>
      <c r="D802" s="236"/>
      <c r="E802" s="225"/>
      <c r="F802" s="225"/>
      <c r="G802" s="238"/>
      <c r="H802" s="238"/>
      <c r="I802" s="238"/>
      <c r="J802" s="238"/>
      <c r="K802" s="224"/>
      <c r="L802" s="224"/>
      <c r="M802" s="224"/>
      <c r="N802" s="224"/>
      <c r="O802" s="224"/>
      <c r="P802" s="224"/>
      <c r="Q802" s="225"/>
      <c r="R802" s="225"/>
      <c r="S802" s="225"/>
      <c r="T802" s="225"/>
      <c r="U802" s="225"/>
      <c r="V802" s="225"/>
      <c r="W802" s="225"/>
      <c r="X802" s="225"/>
      <c r="Y802" s="225"/>
    </row>
    <row r="803" ht="14.25" customHeight="1">
      <c r="A803" s="225"/>
      <c r="B803" s="225"/>
      <c r="C803" s="225"/>
      <c r="D803" s="236"/>
      <c r="E803" s="225"/>
      <c r="F803" s="225"/>
      <c r="G803" s="238"/>
      <c r="H803" s="238"/>
      <c r="I803" s="238"/>
      <c r="J803" s="238"/>
      <c r="K803" s="224"/>
      <c r="L803" s="224"/>
      <c r="M803" s="224"/>
      <c r="N803" s="224"/>
      <c r="O803" s="224"/>
      <c r="P803" s="224"/>
      <c r="Q803" s="225"/>
      <c r="R803" s="225"/>
      <c r="S803" s="225"/>
      <c r="T803" s="225"/>
      <c r="U803" s="225"/>
      <c r="V803" s="225"/>
      <c r="W803" s="225"/>
      <c r="X803" s="225"/>
      <c r="Y803" s="225"/>
    </row>
    <row r="804" ht="14.25" customHeight="1">
      <c r="A804" s="225"/>
      <c r="B804" s="225"/>
      <c r="C804" s="225"/>
      <c r="D804" s="236"/>
      <c r="E804" s="225"/>
      <c r="F804" s="225"/>
      <c r="G804" s="238"/>
      <c r="H804" s="238"/>
      <c r="I804" s="238"/>
      <c r="J804" s="238"/>
      <c r="K804" s="224"/>
      <c r="L804" s="224"/>
      <c r="M804" s="224"/>
      <c r="N804" s="224"/>
      <c r="O804" s="224"/>
      <c r="P804" s="224"/>
      <c r="Q804" s="225"/>
      <c r="R804" s="225"/>
      <c r="S804" s="225"/>
      <c r="T804" s="225"/>
      <c r="U804" s="225"/>
      <c r="V804" s="225"/>
      <c r="W804" s="225"/>
      <c r="X804" s="225"/>
      <c r="Y804" s="225"/>
    </row>
    <row r="805" ht="14.25" customHeight="1">
      <c r="A805" s="225"/>
      <c r="B805" s="225"/>
      <c r="C805" s="225"/>
      <c r="D805" s="236"/>
      <c r="E805" s="225"/>
      <c r="F805" s="225"/>
      <c r="G805" s="238"/>
      <c r="H805" s="238"/>
      <c r="I805" s="238"/>
      <c r="J805" s="238"/>
      <c r="K805" s="224"/>
      <c r="L805" s="224"/>
      <c r="M805" s="224"/>
      <c r="N805" s="224"/>
      <c r="O805" s="224"/>
      <c r="P805" s="224"/>
      <c r="Q805" s="225"/>
      <c r="R805" s="225"/>
      <c r="S805" s="225"/>
      <c r="T805" s="225"/>
      <c r="U805" s="225"/>
      <c r="V805" s="225"/>
      <c r="W805" s="225"/>
      <c r="X805" s="225"/>
      <c r="Y805" s="225"/>
    </row>
    <row r="806" ht="14.25" customHeight="1">
      <c r="A806" s="225"/>
      <c r="B806" s="225"/>
      <c r="C806" s="225"/>
      <c r="D806" s="236"/>
      <c r="E806" s="225"/>
      <c r="F806" s="225"/>
      <c r="G806" s="238"/>
      <c r="H806" s="238"/>
      <c r="I806" s="238"/>
      <c r="J806" s="238"/>
      <c r="K806" s="224"/>
      <c r="L806" s="224"/>
      <c r="M806" s="224"/>
      <c r="N806" s="224"/>
      <c r="O806" s="224"/>
      <c r="P806" s="224"/>
      <c r="Q806" s="225"/>
      <c r="R806" s="225"/>
      <c r="S806" s="225"/>
      <c r="T806" s="225"/>
      <c r="U806" s="225"/>
      <c r="V806" s="225"/>
      <c r="W806" s="225"/>
      <c r="X806" s="225"/>
      <c r="Y806" s="225"/>
    </row>
    <row r="807" ht="14.25" customHeight="1">
      <c r="A807" s="225"/>
      <c r="B807" s="225"/>
      <c r="C807" s="225"/>
      <c r="D807" s="236"/>
      <c r="E807" s="225"/>
      <c r="F807" s="225"/>
      <c r="G807" s="238"/>
      <c r="H807" s="238"/>
      <c r="I807" s="238"/>
      <c r="J807" s="238"/>
      <c r="K807" s="224"/>
      <c r="L807" s="224"/>
      <c r="M807" s="224"/>
      <c r="N807" s="224"/>
      <c r="O807" s="224"/>
      <c r="P807" s="224"/>
      <c r="Q807" s="225"/>
      <c r="R807" s="225"/>
      <c r="S807" s="225"/>
      <c r="T807" s="225"/>
      <c r="U807" s="225"/>
      <c r="V807" s="225"/>
      <c r="W807" s="225"/>
      <c r="X807" s="225"/>
      <c r="Y807" s="225"/>
    </row>
    <row r="808" ht="14.25" customHeight="1">
      <c r="A808" s="225"/>
      <c r="B808" s="225"/>
      <c r="C808" s="225"/>
      <c r="D808" s="236"/>
      <c r="E808" s="225"/>
      <c r="F808" s="225"/>
      <c r="G808" s="238"/>
      <c r="H808" s="238"/>
      <c r="I808" s="238"/>
      <c r="J808" s="238"/>
      <c r="K808" s="224"/>
      <c r="L808" s="224"/>
      <c r="M808" s="224"/>
      <c r="N808" s="224"/>
      <c r="O808" s="224"/>
      <c r="P808" s="224"/>
      <c r="Q808" s="225"/>
      <c r="R808" s="225"/>
      <c r="S808" s="225"/>
      <c r="T808" s="225"/>
      <c r="U808" s="225"/>
      <c r="V808" s="225"/>
      <c r="W808" s="225"/>
      <c r="X808" s="225"/>
      <c r="Y808" s="225"/>
    </row>
    <row r="809" ht="14.25" customHeight="1">
      <c r="A809" s="225"/>
      <c r="B809" s="225"/>
      <c r="C809" s="225"/>
      <c r="D809" s="236"/>
      <c r="E809" s="225"/>
      <c r="F809" s="225"/>
      <c r="G809" s="238"/>
      <c r="H809" s="238"/>
      <c r="I809" s="238"/>
      <c r="J809" s="238"/>
      <c r="K809" s="224"/>
      <c r="L809" s="224"/>
      <c r="M809" s="224"/>
      <c r="N809" s="224"/>
      <c r="O809" s="224"/>
      <c r="P809" s="224"/>
      <c r="Q809" s="225"/>
      <c r="R809" s="225"/>
      <c r="S809" s="225"/>
      <c r="T809" s="225"/>
      <c r="U809" s="225"/>
      <c r="V809" s="225"/>
      <c r="W809" s="225"/>
      <c r="X809" s="225"/>
      <c r="Y809" s="225"/>
    </row>
    <row r="810" ht="14.25" customHeight="1">
      <c r="A810" s="225"/>
      <c r="B810" s="225"/>
      <c r="C810" s="225"/>
      <c r="D810" s="236"/>
      <c r="E810" s="225"/>
      <c r="F810" s="225"/>
      <c r="G810" s="238"/>
      <c r="H810" s="238"/>
      <c r="I810" s="238"/>
      <c r="J810" s="238"/>
      <c r="K810" s="224"/>
      <c r="L810" s="224"/>
      <c r="M810" s="224"/>
      <c r="N810" s="224"/>
      <c r="O810" s="224"/>
      <c r="P810" s="224"/>
      <c r="Q810" s="225"/>
      <c r="R810" s="225"/>
      <c r="S810" s="225"/>
      <c r="T810" s="225"/>
      <c r="U810" s="225"/>
      <c r="V810" s="225"/>
      <c r="W810" s="225"/>
      <c r="X810" s="225"/>
      <c r="Y810" s="225"/>
    </row>
    <row r="811" ht="14.25" customHeight="1">
      <c r="A811" s="225"/>
      <c r="B811" s="225"/>
      <c r="C811" s="225"/>
      <c r="D811" s="236"/>
      <c r="E811" s="225"/>
      <c r="F811" s="225"/>
      <c r="G811" s="238"/>
      <c r="H811" s="238"/>
      <c r="I811" s="238"/>
      <c r="J811" s="238"/>
      <c r="K811" s="224"/>
      <c r="L811" s="224"/>
      <c r="M811" s="224"/>
      <c r="N811" s="224"/>
      <c r="O811" s="224"/>
      <c r="P811" s="224"/>
      <c r="Q811" s="225"/>
      <c r="R811" s="225"/>
      <c r="S811" s="225"/>
      <c r="T811" s="225"/>
      <c r="U811" s="225"/>
      <c r="V811" s="225"/>
      <c r="W811" s="225"/>
      <c r="X811" s="225"/>
      <c r="Y811" s="225"/>
    </row>
    <row r="812" ht="14.25" customHeight="1">
      <c r="A812" s="225"/>
      <c r="B812" s="225"/>
      <c r="C812" s="225"/>
      <c r="D812" s="236"/>
      <c r="E812" s="225"/>
      <c r="F812" s="225"/>
      <c r="G812" s="238"/>
      <c r="H812" s="238"/>
      <c r="I812" s="238"/>
      <c r="J812" s="238"/>
      <c r="K812" s="224"/>
      <c r="L812" s="224"/>
      <c r="M812" s="224"/>
      <c r="N812" s="224"/>
      <c r="O812" s="224"/>
      <c r="P812" s="224"/>
      <c r="Q812" s="225"/>
      <c r="R812" s="225"/>
      <c r="S812" s="225"/>
      <c r="T812" s="225"/>
      <c r="U812" s="225"/>
      <c r="V812" s="225"/>
      <c r="W812" s="225"/>
      <c r="X812" s="225"/>
      <c r="Y812" s="225"/>
    </row>
    <row r="813" ht="14.25" customHeight="1">
      <c r="A813" s="225"/>
      <c r="B813" s="225"/>
      <c r="C813" s="225"/>
      <c r="D813" s="236"/>
      <c r="E813" s="225"/>
      <c r="F813" s="225"/>
      <c r="G813" s="238"/>
      <c r="H813" s="238"/>
      <c r="I813" s="238"/>
      <c r="J813" s="238"/>
      <c r="K813" s="224"/>
      <c r="L813" s="224"/>
      <c r="M813" s="224"/>
      <c r="N813" s="224"/>
      <c r="O813" s="224"/>
      <c r="P813" s="224"/>
      <c r="Q813" s="225"/>
      <c r="R813" s="225"/>
      <c r="S813" s="225"/>
      <c r="T813" s="225"/>
      <c r="U813" s="225"/>
      <c r="V813" s="225"/>
      <c r="W813" s="225"/>
      <c r="X813" s="225"/>
      <c r="Y813" s="225"/>
    </row>
    <row r="814" ht="14.25" customHeight="1">
      <c r="A814" s="225"/>
      <c r="B814" s="225"/>
      <c r="C814" s="225"/>
      <c r="D814" s="236"/>
      <c r="E814" s="225"/>
      <c r="F814" s="225"/>
      <c r="G814" s="238"/>
      <c r="H814" s="238"/>
      <c r="I814" s="238"/>
      <c r="J814" s="238"/>
      <c r="K814" s="224"/>
      <c r="L814" s="224"/>
      <c r="M814" s="224"/>
      <c r="N814" s="224"/>
      <c r="O814" s="224"/>
      <c r="P814" s="224"/>
      <c r="Q814" s="225"/>
      <c r="R814" s="225"/>
      <c r="S814" s="225"/>
      <c r="T814" s="225"/>
      <c r="U814" s="225"/>
      <c r="V814" s="225"/>
      <c r="W814" s="225"/>
      <c r="X814" s="225"/>
      <c r="Y814" s="225"/>
    </row>
    <row r="815" ht="14.25" customHeight="1">
      <c r="A815" s="225"/>
      <c r="B815" s="225"/>
      <c r="C815" s="225"/>
      <c r="D815" s="236"/>
      <c r="E815" s="225"/>
      <c r="F815" s="225"/>
      <c r="G815" s="238"/>
      <c r="H815" s="238"/>
      <c r="I815" s="238"/>
      <c r="J815" s="238"/>
      <c r="K815" s="224"/>
      <c r="L815" s="224"/>
      <c r="M815" s="224"/>
      <c r="N815" s="224"/>
      <c r="O815" s="224"/>
      <c r="P815" s="224"/>
      <c r="Q815" s="225"/>
      <c r="R815" s="225"/>
      <c r="S815" s="225"/>
      <c r="T815" s="225"/>
      <c r="U815" s="225"/>
      <c r="V815" s="225"/>
      <c r="W815" s="225"/>
      <c r="X815" s="225"/>
      <c r="Y815" s="225"/>
    </row>
    <row r="816" ht="14.25" customHeight="1">
      <c r="A816" s="225"/>
      <c r="B816" s="225"/>
      <c r="C816" s="225"/>
      <c r="D816" s="236"/>
      <c r="E816" s="225"/>
      <c r="F816" s="225"/>
      <c r="G816" s="238"/>
      <c r="H816" s="238"/>
      <c r="I816" s="238"/>
      <c r="J816" s="238"/>
      <c r="K816" s="224"/>
      <c r="L816" s="224"/>
      <c r="M816" s="224"/>
      <c r="N816" s="224"/>
      <c r="O816" s="224"/>
      <c r="P816" s="224"/>
      <c r="Q816" s="225"/>
      <c r="R816" s="225"/>
      <c r="S816" s="225"/>
      <c r="T816" s="225"/>
      <c r="U816" s="225"/>
      <c r="V816" s="225"/>
      <c r="W816" s="225"/>
      <c r="X816" s="225"/>
      <c r="Y816" s="225"/>
    </row>
    <row r="817" ht="14.25" customHeight="1">
      <c r="A817" s="225"/>
      <c r="B817" s="225"/>
      <c r="C817" s="225"/>
      <c r="D817" s="236"/>
      <c r="E817" s="225"/>
      <c r="F817" s="225"/>
      <c r="G817" s="238"/>
      <c r="H817" s="238"/>
      <c r="I817" s="238"/>
      <c r="J817" s="238"/>
      <c r="K817" s="224"/>
      <c r="L817" s="224"/>
      <c r="M817" s="224"/>
      <c r="N817" s="224"/>
      <c r="O817" s="224"/>
      <c r="P817" s="224"/>
      <c r="Q817" s="225"/>
      <c r="R817" s="225"/>
      <c r="S817" s="225"/>
      <c r="T817" s="225"/>
      <c r="U817" s="225"/>
      <c r="V817" s="225"/>
      <c r="W817" s="225"/>
      <c r="X817" s="225"/>
      <c r="Y817" s="225"/>
    </row>
    <row r="818" ht="14.25" customHeight="1">
      <c r="A818" s="225"/>
      <c r="B818" s="225"/>
      <c r="C818" s="225"/>
      <c r="D818" s="236"/>
      <c r="E818" s="225"/>
      <c r="F818" s="225"/>
      <c r="G818" s="238"/>
      <c r="H818" s="238"/>
      <c r="I818" s="238"/>
      <c r="J818" s="238"/>
      <c r="K818" s="224"/>
      <c r="L818" s="224"/>
      <c r="M818" s="224"/>
      <c r="N818" s="224"/>
      <c r="O818" s="224"/>
      <c r="P818" s="224"/>
      <c r="Q818" s="225"/>
      <c r="R818" s="225"/>
      <c r="S818" s="225"/>
      <c r="T818" s="225"/>
      <c r="U818" s="225"/>
      <c r="V818" s="225"/>
      <c r="W818" s="225"/>
      <c r="X818" s="225"/>
      <c r="Y818" s="225"/>
    </row>
    <row r="819" ht="14.25" customHeight="1">
      <c r="A819" s="225"/>
      <c r="B819" s="225"/>
      <c r="C819" s="225"/>
      <c r="D819" s="236"/>
      <c r="E819" s="225"/>
      <c r="F819" s="225"/>
      <c r="G819" s="238"/>
      <c r="H819" s="238"/>
      <c r="I819" s="238"/>
      <c r="J819" s="238"/>
      <c r="K819" s="224"/>
      <c r="L819" s="224"/>
      <c r="M819" s="224"/>
      <c r="N819" s="224"/>
      <c r="O819" s="224"/>
      <c r="P819" s="224"/>
      <c r="Q819" s="225"/>
      <c r="R819" s="225"/>
      <c r="S819" s="225"/>
      <c r="T819" s="225"/>
      <c r="U819" s="225"/>
      <c r="V819" s="225"/>
      <c r="W819" s="225"/>
      <c r="X819" s="225"/>
      <c r="Y819" s="225"/>
    </row>
    <row r="820" ht="14.25" customHeight="1">
      <c r="A820" s="225"/>
      <c r="B820" s="225"/>
      <c r="C820" s="225"/>
      <c r="D820" s="236"/>
      <c r="E820" s="225"/>
      <c r="F820" s="225"/>
      <c r="G820" s="238"/>
      <c r="H820" s="238"/>
      <c r="I820" s="238"/>
      <c r="J820" s="238"/>
      <c r="K820" s="224"/>
      <c r="L820" s="224"/>
      <c r="M820" s="224"/>
      <c r="N820" s="224"/>
      <c r="O820" s="224"/>
      <c r="P820" s="224"/>
      <c r="Q820" s="225"/>
      <c r="R820" s="225"/>
      <c r="S820" s="225"/>
      <c r="T820" s="225"/>
      <c r="U820" s="225"/>
      <c r="V820" s="225"/>
      <c r="W820" s="225"/>
      <c r="X820" s="225"/>
      <c r="Y820" s="225"/>
    </row>
    <row r="821" ht="14.25" customHeight="1">
      <c r="A821" s="225"/>
      <c r="B821" s="225"/>
      <c r="C821" s="225"/>
      <c r="D821" s="236"/>
      <c r="E821" s="225"/>
      <c r="F821" s="225"/>
      <c r="G821" s="238"/>
      <c r="H821" s="238"/>
      <c r="I821" s="238"/>
      <c r="J821" s="238"/>
      <c r="K821" s="224"/>
      <c r="L821" s="224"/>
      <c r="M821" s="224"/>
      <c r="N821" s="224"/>
      <c r="O821" s="224"/>
      <c r="P821" s="224"/>
      <c r="Q821" s="225"/>
      <c r="R821" s="225"/>
      <c r="S821" s="225"/>
      <c r="T821" s="225"/>
      <c r="U821" s="225"/>
      <c r="V821" s="225"/>
      <c r="W821" s="225"/>
      <c r="X821" s="225"/>
      <c r="Y821" s="225"/>
    </row>
    <row r="822" ht="14.25" customHeight="1">
      <c r="A822" s="225"/>
      <c r="B822" s="225"/>
      <c r="C822" s="225"/>
      <c r="D822" s="236"/>
      <c r="E822" s="225"/>
      <c r="F822" s="225"/>
      <c r="G822" s="238"/>
      <c r="H822" s="238"/>
      <c r="I822" s="238"/>
      <c r="J822" s="238"/>
      <c r="K822" s="224"/>
      <c r="L822" s="224"/>
      <c r="M822" s="224"/>
      <c r="N822" s="224"/>
      <c r="O822" s="224"/>
      <c r="P822" s="224"/>
      <c r="Q822" s="225"/>
      <c r="R822" s="225"/>
      <c r="S822" s="225"/>
      <c r="T822" s="225"/>
      <c r="U822" s="225"/>
      <c r="V822" s="225"/>
      <c r="W822" s="225"/>
      <c r="X822" s="225"/>
      <c r="Y822" s="225"/>
    </row>
    <row r="823" ht="14.25" customHeight="1">
      <c r="A823" s="225"/>
      <c r="B823" s="225"/>
      <c r="C823" s="225"/>
      <c r="D823" s="236"/>
      <c r="E823" s="225"/>
      <c r="F823" s="225"/>
      <c r="G823" s="238"/>
      <c r="H823" s="238"/>
      <c r="I823" s="238"/>
      <c r="J823" s="238"/>
      <c r="K823" s="224"/>
      <c r="L823" s="224"/>
      <c r="M823" s="224"/>
      <c r="N823" s="224"/>
      <c r="O823" s="224"/>
      <c r="P823" s="224"/>
      <c r="Q823" s="225"/>
      <c r="R823" s="225"/>
      <c r="S823" s="225"/>
      <c r="T823" s="225"/>
      <c r="U823" s="225"/>
      <c r="V823" s="225"/>
      <c r="W823" s="225"/>
      <c r="X823" s="225"/>
      <c r="Y823" s="225"/>
    </row>
    <row r="824" ht="14.25" customHeight="1">
      <c r="A824" s="225"/>
      <c r="B824" s="225"/>
      <c r="C824" s="225"/>
      <c r="D824" s="236"/>
      <c r="E824" s="225"/>
      <c r="F824" s="225"/>
      <c r="G824" s="238"/>
      <c r="H824" s="238"/>
      <c r="I824" s="238"/>
      <c r="J824" s="238"/>
      <c r="K824" s="224"/>
      <c r="L824" s="224"/>
      <c r="M824" s="224"/>
      <c r="N824" s="224"/>
      <c r="O824" s="224"/>
      <c r="P824" s="224"/>
      <c r="Q824" s="225"/>
      <c r="R824" s="225"/>
      <c r="S824" s="225"/>
      <c r="T824" s="225"/>
      <c r="U824" s="225"/>
      <c r="V824" s="225"/>
      <c r="W824" s="225"/>
      <c r="X824" s="225"/>
      <c r="Y824" s="225"/>
    </row>
    <row r="825" ht="14.25" customHeight="1">
      <c r="A825" s="225"/>
      <c r="B825" s="225"/>
      <c r="C825" s="225"/>
      <c r="D825" s="236"/>
      <c r="E825" s="225"/>
      <c r="F825" s="225"/>
      <c r="G825" s="238"/>
      <c r="H825" s="238"/>
      <c r="I825" s="238"/>
      <c r="J825" s="238"/>
      <c r="K825" s="224"/>
      <c r="L825" s="224"/>
      <c r="M825" s="224"/>
      <c r="N825" s="224"/>
      <c r="O825" s="224"/>
      <c r="P825" s="224"/>
      <c r="Q825" s="225"/>
      <c r="R825" s="225"/>
      <c r="S825" s="225"/>
      <c r="T825" s="225"/>
      <c r="U825" s="225"/>
      <c r="V825" s="225"/>
      <c r="W825" s="225"/>
      <c r="X825" s="225"/>
      <c r="Y825" s="225"/>
    </row>
    <row r="826" ht="14.25" customHeight="1">
      <c r="A826" s="225"/>
      <c r="B826" s="225"/>
      <c r="C826" s="225"/>
      <c r="D826" s="236"/>
      <c r="E826" s="225"/>
      <c r="F826" s="225"/>
      <c r="G826" s="238"/>
      <c r="H826" s="238"/>
      <c r="I826" s="238"/>
      <c r="J826" s="238"/>
      <c r="K826" s="224"/>
      <c r="L826" s="224"/>
      <c r="M826" s="224"/>
      <c r="N826" s="224"/>
      <c r="O826" s="224"/>
      <c r="P826" s="224"/>
      <c r="Q826" s="225"/>
      <c r="R826" s="225"/>
      <c r="S826" s="225"/>
      <c r="T826" s="225"/>
      <c r="U826" s="225"/>
      <c r="V826" s="225"/>
      <c r="W826" s="225"/>
      <c r="X826" s="225"/>
      <c r="Y826" s="225"/>
    </row>
    <row r="827" ht="14.25" customHeight="1">
      <c r="A827" s="225"/>
      <c r="B827" s="225"/>
      <c r="C827" s="225"/>
      <c r="D827" s="236"/>
      <c r="E827" s="225"/>
      <c r="F827" s="225"/>
      <c r="G827" s="238"/>
      <c r="H827" s="238"/>
      <c r="I827" s="238"/>
      <c r="J827" s="238"/>
      <c r="K827" s="224"/>
      <c r="L827" s="224"/>
      <c r="M827" s="224"/>
      <c r="N827" s="224"/>
      <c r="O827" s="224"/>
      <c r="P827" s="224"/>
      <c r="Q827" s="225"/>
      <c r="R827" s="225"/>
      <c r="S827" s="225"/>
      <c r="T827" s="225"/>
      <c r="U827" s="225"/>
      <c r="V827" s="225"/>
      <c r="W827" s="225"/>
      <c r="X827" s="225"/>
      <c r="Y827" s="225"/>
    </row>
    <row r="828" ht="14.25" customHeight="1">
      <c r="A828" s="225"/>
      <c r="B828" s="225"/>
      <c r="C828" s="225"/>
      <c r="D828" s="236"/>
      <c r="E828" s="225"/>
      <c r="F828" s="225"/>
      <c r="G828" s="238"/>
      <c r="H828" s="238"/>
      <c r="I828" s="238"/>
      <c r="J828" s="238"/>
      <c r="K828" s="224"/>
      <c r="L828" s="224"/>
      <c r="M828" s="224"/>
      <c r="N828" s="224"/>
      <c r="O828" s="224"/>
      <c r="P828" s="224"/>
      <c r="Q828" s="225"/>
      <c r="R828" s="225"/>
      <c r="S828" s="225"/>
      <c r="T828" s="225"/>
      <c r="U828" s="225"/>
      <c r="V828" s="225"/>
      <c r="W828" s="225"/>
      <c r="X828" s="225"/>
      <c r="Y828" s="225"/>
    </row>
    <row r="829" ht="14.25" customHeight="1">
      <c r="A829" s="225"/>
      <c r="B829" s="225"/>
      <c r="C829" s="225"/>
      <c r="D829" s="236"/>
      <c r="E829" s="225"/>
      <c r="F829" s="225"/>
      <c r="G829" s="238"/>
      <c r="H829" s="238"/>
      <c r="I829" s="238"/>
      <c r="J829" s="238"/>
      <c r="K829" s="224"/>
      <c r="L829" s="224"/>
      <c r="M829" s="224"/>
      <c r="N829" s="224"/>
      <c r="O829" s="224"/>
      <c r="P829" s="224"/>
      <c r="Q829" s="225"/>
      <c r="R829" s="225"/>
      <c r="S829" s="225"/>
      <c r="T829" s="225"/>
      <c r="U829" s="225"/>
      <c r="V829" s="225"/>
      <c r="W829" s="225"/>
      <c r="X829" s="225"/>
      <c r="Y829" s="225"/>
    </row>
    <row r="830" ht="14.25" customHeight="1">
      <c r="A830" s="225"/>
      <c r="B830" s="225"/>
      <c r="C830" s="225"/>
      <c r="D830" s="236"/>
      <c r="E830" s="225"/>
      <c r="F830" s="225"/>
      <c r="G830" s="238"/>
      <c r="H830" s="238"/>
      <c r="I830" s="238"/>
      <c r="J830" s="238"/>
      <c r="K830" s="224"/>
      <c r="L830" s="224"/>
      <c r="M830" s="224"/>
      <c r="N830" s="224"/>
      <c r="O830" s="224"/>
      <c r="P830" s="224"/>
      <c r="Q830" s="225"/>
      <c r="R830" s="225"/>
      <c r="S830" s="225"/>
      <c r="T830" s="225"/>
      <c r="U830" s="225"/>
      <c r="V830" s="225"/>
      <c r="W830" s="225"/>
      <c r="X830" s="225"/>
      <c r="Y830" s="225"/>
    </row>
    <row r="831" ht="14.25" customHeight="1">
      <c r="A831" s="225"/>
      <c r="B831" s="225"/>
      <c r="C831" s="225"/>
      <c r="D831" s="236"/>
      <c r="E831" s="225"/>
      <c r="F831" s="225"/>
      <c r="G831" s="238"/>
      <c r="H831" s="238"/>
      <c r="I831" s="238"/>
      <c r="J831" s="238"/>
      <c r="K831" s="224"/>
      <c r="L831" s="224"/>
      <c r="M831" s="224"/>
      <c r="N831" s="224"/>
      <c r="O831" s="224"/>
      <c r="P831" s="224"/>
      <c r="Q831" s="225"/>
      <c r="R831" s="225"/>
      <c r="S831" s="225"/>
      <c r="T831" s="225"/>
      <c r="U831" s="225"/>
      <c r="V831" s="225"/>
      <c r="W831" s="225"/>
      <c r="X831" s="225"/>
      <c r="Y831" s="225"/>
    </row>
    <row r="832" ht="14.25" customHeight="1">
      <c r="A832" s="225"/>
      <c r="B832" s="225"/>
      <c r="C832" s="225"/>
      <c r="D832" s="236"/>
      <c r="E832" s="225"/>
      <c r="F832" s="225"/>
      <c r="G832" s="238"/>
      <c r="H832" s="238"/>
      <c r="I832" s="238"/>
      <c r="J832" s="238"/>
      <c r="K832" s="224"/>
      <c r="L832" s="224"/>
      <c r="M832" s="224"/>
      <c r="N832" s="224"/>
      <c r="O832" s="224"/>
      <c r="P832" s="224"/>
      <c r="Q832" s="225"/>
      <c r="R832" s="225"/>
      <c r="S832" s="225"/>
      <c r="T832" s="225"/>
      <c r="U832" s="225"/>
      <c r="V832" s="225"/>
      <c r="W832" s="225"/>
      <c r="X832" s="225"/>
      <c r="Y832" s="225"/>
    </row>
    <row r="833" ht="14.25" customHeight="1">
      <c r="A833" s="225"/>
      <c r="B833" s="225"/>
      <c r="C833" s="225"/>
      <c r="D833" s="236"/>
      <c r="E833" s="225"/>
      <c r="F833" s="225"/>
      <c r="G833" s="238"/>
      <c r="H833" s="238"/>
      <c r="I833" s="238"/>
      <c r="J833" s="238"/>
      <c r="K833" s="224"/>
      <c r="L833" s="224"/>
      <c r="M833" s="224"/>
      <c r="N833" s="224"/>
      <c r="O833" s="224"/>
      <c r="P833" s="224"/>
      <c r="Q833" s="225"/>
      <c r="R833" s="225"/>
      <c r="S833" s="225"/>
      <c r="T833" s="225"/>
      <c r="U833" s="225"/>
      <c r="V833" s="225"/>
      <c r="W833" s="225"/>
      <c r="X833" s="225"/>
      <c r="Y833" s="225"/>
    </row>
    <row r="834" ht="14.25" customHeight="1">
      <c r="A834" s="225"/>
      <c r="B834" s="225"/>
      <c r="C834" s="225"/>
      <c r="D834" s="236"/>
      <c r="E834" s="225"/>
      <c r="F834" s="225"/>
      <c r="G834" s="238"/>
      <c r="H834" s="238"/>
      <c r="I834" s="238"/>
      <c r="J834" s="238"/>
      <c r="K834" s="224"/>
      <c r="L834" s="224"/>
      <c r="M834" s="224"/>
      <c r="N834" s="224"/>
      <c r="O834" s="224"/>
      <c r="P834" s="224"/>
      <c r="Q834" s="225"/>
      <c r="R834" s="225"/>
      <c r="S834" s="225"/>
      <c r="T834" s="225"/>
      <c r="U834" s="225"/>
      <c r="V834" s="225"/>
      <c r="W834" s="225"/>
      <c r="X834" s="225"/>
      <c r="Y834" s="225"/>
    </row>
    <row r="835" ht="14.25" customHeight="1">
      <c r="A835" s="225"/>
      <c r="B835" s="225"/>
      <c r="C835" s="225"/>
      <c r="D835" s="236"/>
      <c r="E835" s="225"/>
      <c r="F835" s="225"/>
      <c r="G835" s="238"/>
      <c r="H835" s="238"/>
      <c r="I835" s="238"/>
      <c r="J835" s="238"/>
      <c r="K835" s="224"/>
      <c r="L835" s="224"/>
      <c r="M835" s="224"/>
      <c r="N835" s="224"/>
      <c r="O835" s="224"/>
      <c r="P835" s="224"/>
      <c r="Q835" s="225"/>
      <c r="R835" s="225"/>
      <c r="S835" s="225"/>
      <c r="T835" s="225"/>
      <c r="U835" s="225"/>
      <c r="V835" s="225"/>
      <c r="W835" s="225"/>
      <c r="X835" s="225"/>
      <c r="Y835" s="225"/>
    </row>
    <row r="836" ht="14.25" customHeight="1">
      <c r="A836" s="225"/>
      <c r="B836" s="225"/>
      <c r="C836" s="225"/>
      <c r="D836" s="236"/>
      <c r="E836" s="225"/>
      <c r="F836" s="225"/>
      <c r="G836" s="238"/>
      <c r="H836" s="238"/>
      <c r="I836" s="238"/>
      <c r="J836" s="238"/>
      <c r="K836" s="224"/>
      <c r="L836" s="224"/>
      <c r="M836" s="224"/>
      <c r="N836" s="224"/>
      <c r="O836" s="224"/>
      <c r="P836" s="224"/>
      <c r="Q836" s="225"/>
      <c r="R836" s="225"/>
      <c r="S836" s="225"/>
      <c r="T836" s="225"/>
      <c r="U836" s="225"/>
      <c r="V836" s="225"/>
      <c r="W836" s="225"/>
      <c r="X836" s="225"/>
      <c r="Y836" s="225"/>
    </row>
    <row r="837" ht="14.25" customHeight="1">
      <c r="A837" s="225"/>
      <c r="B837" s="225"/>
      <c r="C837" s="225"/>
      <c r="D837" s="236"/>
      <c r="E837" s="225"/>
      <c r="F837" s="225"/>
      <c r="G837" s="238"/>
      <c r="H837" s="238"/>
      <c r="I837" s="238"/>
      <c r="J837" s="238"/>
      <c r="K837" s="224"/>
      <c r="L837" s="224"/>
      <c r="M837" s="224"/>
      <c r="N837" s="224"/>
      <c r="O837" s="224"/>
      <c r="P837" s="224"/>
      <c r="Q837" s="225"/>
      <c r="R837" s="225"/>
      <c r="S837" s="225"/>
      <c r="T837" s="225"/>
      <c r="U837" s="225"/>
      <c r="V837" s="225"/>
      <c r="W837" s="225"/>
      <c r="X837" s="225"/>
      <c r="Y837" s="225"/>
    </row>
    <row r="838" ht="14.25" customHeight="1">
      <c r="A838" s="225"/>
      <c r="B838" s="225"/>
      <c r="C838" s="225"/>
      <c r="D838" s="236"/>
      <c r="E838" s="225"/>
      <c r="F838" s="225"/>
      <c r="G838" s="238"/>
      <c r="H838" s="238"/>
      <c r="I838" s="238"/>
      <c r="J838" s="238"/>
      <c r="K838" s="224"/>
      <c r="L838" s="224"/>
      <c r="M838" s="224"/>
      <c r="N838" s="224"/>
      <c r="O838" s="224"/>
      <c r="P838" s="224"/>
      <c r="Q838" s="225"/>
      <c r="R838" s="225"/>
      <c r="S838" s="225"/>
      <c r="T838" s="225"/>
      <c r="U838" s="225"/>
      <c r="V838" s="225"/>
      <c r="W838" s="225"/>
      <c r="X838" s="225"/>
      <c r="Y838" s="225"/>
    </row>
    <row r="839" ht="14.25" customHeight="1">
      <c r="A839" s="225"/>
      <c r="B839" s="225"/>
      <c r="C839" s="225"/>
      <c r="D839" s="236"/>
      <c r="E839" s="225"/>
      <c r="F839" s="225"/>
      <c r="G839" s="238"/>
      <c r="H839" s="238"/>
      <c r="I839" s="238"/>
      <c r="J839" s="238"/>
      <c r="K839" s="224"/>
      <c r="L839" s="224"/>
      <c r="M839" s="224"/>
      <c r="N839" s="224"/>
      <c r="O839" s="224"/>
      <c r="P839" s="224"/>
      <c r="Q839" s="225"/>
      <c r="R839" s="225"/>
      <c r="S839" s="225"/>
      <c r="T839" s="225"/>
      <c r="U839" s="225"/>
      <c r="V839" s="225"/>
      <c r="W839" s="225"/>
      <c r="X839" s="225"/>
      <c r="Y839" s="225"/>
    </row>
    <row r="840" ht="14.25" customHeight="1">
      <c r="A840" s="225"/>
      <c r="B840" s="225"/>
      <c r="C840" s="225"/>
      <c r="D840" s="236"/>
      <c r="E840" s="225"/>
      <c r="F840" s="225"/>
      <c r="G840" s="238"/>
      <c r="H840" s="238"/>
      <c r="I840" s="238"/>
      <c r="J840" s="238"/>
      <c r="K840" s="224"/>
      <c r="L840" s="224"/>
      <c r="M840" s="224"/>
      <c r="N840" s="224"/>
      <c r="O840" s="224"/>
      <c r="P840" s="224"/>
      <c r="Q840" s="225"/>
      <c r="R840" s="225"/>
      <c r="S840" s="225"/>
      <c r="T840" s="225"/>
      <c r="U840" s="225"/>
      <c r="V840" s="225"/>
      <c r="W840" s="225"/>
      <c r="X840" s="225"/>
      <c r="Y840" s="225"/>
    </row>
    <row r="841" ht="14.25" customHeight="1">
      <c r="A841" s="225"/>
      <c r="B841" s="225"/>
      <c r="C841" s="225"/>
      <c r="D841" s="236"/>
      <c r="E841" s="225"/>
      <c r="F841" s="225"/>
      <c r="G841" s="238"/>
      <c r="H841" s="238"/>
      <c r="I841" s="238"/>
      <c r="J841" s="238"/>
      <c r="K841" s="224"/>
      <c r="L841" s="224"/>
      <c r="M841" s="224"/>
      <c r="N841" s="224"/>
      <c r="O841" s="224"/>
      <c r="P841" s="224"/>
      <c r="Q841" s="225"/>
      <c r="R841" s="225"/>
      <c r="S841" s="225"/>
      <c r="T841" s="225"/>
      <c r="U841" s="225"/>
      <c r="V841" s="225"/>
      <c r="W841" s="225"/>
      <c r="X841" s="225"/>
      <c r="Y841" s="225"/>
    </row>
    <row r="842" ht="14.25" customHeight="1">
      <c r="A842" s="225"/>
      <c r="B842" s="225"/>
      <c r="C842" s="225"/>
      <c r="D842" s="236"/>
      <c r="E842" s="225"/>
      <c r="F842" s="225"/>
      <c r="G842" s="238"/>
      <c r="H842" s="238"/>
      <c r="I842" s="238"/>
      <c r="J842" s="238"/>
      <c r="K842" s="224"/>
      <c r="L842" s="224"/>
      <c r="M842" s="224"/>
      <c r="N842" s="224"/>
      <c r="O842" s="224"/>
      <c r="P842" s="224"/>
      <c r="Q842" s="225"/>
      <c r="R842" s="225"/>
      <c r="S842" s="225"/>
      <c r="T842" s="225"/>
      <c r="U842" s="225"/>
      <c r="V842" s="225"/>
      <c r="W842" s="225"/>
      <c r="X842" s="225"/>
      <c r="Y842" s="225"/>
    </row>
    <row r="843" ht="14.25" customHeight="1">
      <c r="A843" s="225"/>
      <c r="B843" s="225"/>
      <c r="C843" s="225"/>
      <c r="D843" s="236"/>
      <c r="E843" s="225"/>
      <c r="F843" s="225"/>
      <c r="G843" s="238"/>
      <c r="H843" s="238"/>
      <c r="I843" s="238"/>
      <c r="J843" s="238"/>
      <c r="K843" s="224"/>
      <c r="L843" s="224"/>
      <c r="M843" s="224"/>
      <c r="N843" s="224"/>
      <c r="O843" s="224"/>
      <c r="P843" s="224"/>
      <c r="Q843" s="225"/>
      <c r="R843" s="225"/>
      <c r="S843" s="225"/>
      <c r="T843" s="225"/>
      <c r="U843" s="225"/>
      <c r="V843" s="225"/>
      <c r="W843" s="225"/>
      <c r="X843" s="225"/>
      <c r="Y843" s="225"/>
    </row>
    <row r="844" ht="14.25" customHeight="1">
      <c r="A844" s="225"/>
      <c r="B844" s="225"/>
      <c r="C844" s="225"/>
      <c r="D844" s="236"/>
      <c r="E844" s="225"/>
      <c r="F844" s="225"/>
      <c r="G844" s="238"/>
      <c r="H844" s="238"/>
      <c r="I844" s="238"/>
      <c r="J844" s="238"/>
      <c r="K844" s="224"/>
      <c r="L844" s="224"/>
      <c r="M844" s="224"/>
      <c r="N844" s="224"/>
      <c r="O844" s="224"/>
      <c r="P844" s="224"/>
      <c r="Q844" s="225"/>
      <c r="R844" s="225"/>
      <c r="S844" s="225"/>
      <c r="T844" s="225"/>
      <c r="U844" s="225"/>
      <c r="V844" s="225"/>
      <c r="W844" s="225"/>
      <c r="X844" s="225"/>
      <c r="Y844" s="225"/>
    </row>
    <row r="845" ht="14.25" customHeight="1">
      <c r="A845" s="225"/>
      <c r="B845" s="225"/>
      <c r="C845" s="225"/>
      <c r="D845" s="236"/>
      <c r="E845" s="225"/>
      <c r="F845" s="225"/>
      <c r="G845" s="238"/>
      <c r="H845" s="238"/>
      <c r="I845" s="238"/>
      <c r="J845" s="238"/>
      <c r="K845" s="224"/>
      <c r="L845" s="224"/>
      <c r="M845" s="224"/>
      <c r="N845" s="224"/>
      <c r="O845" s="224"/>
      <c r="P845" s="224"/>
      <c r="Q845" s="225"/>
      <c r="R845" s="225"/>
      <c r="S845" s="225"/>
      <c r="T845" s="225"/>
      <c r="U845" s="225"/>
      <c r="V845" s="225"/>
      <c r="W845" s="225"/>
      <c r="X845" s="225"/>
      <c r="Y845" s="225"/>
    </row>
    <row r="846" ht="14.25" customHeight="1">
      <c r="A846" s="225"/>
      <c r="B846" s="225"/>
      <c r="C846" s="225"/>
      <c r="D846" s="236"/>
      <c r="E846" s="225"/>
      <c r="F846" s="225"/>
      <c r="G846" s="238"/>
      <c r="H846" s="238"/>
      <c r="I846" s="238"/>
      <c r="J846" s="238"/>
      <c r="K846" s="224"/>
      <c r="L846" s="224"/>
      <c r="M846" s="224"/>
      <c r="N846" s="224"/>
      <c r="O846" s="224"/>
      <c r="P846" s="224"/>
      <c r="Q846" s="225"/>
      <c r="R846" s="225"/>
      <c r="S846" s="225"/>
      <c r="T846" s="225"/>
      <c r="U846" s="225"/>
      <c r="V846" s="225"/>
      <c r="W846" s="225"/>
      <c r="X846" s="225"/>
      <c r="Y846" s="225"/>
    </row>
    <row r="847" ht="14.25" customHeight="1">
      <c r="A847" s="225"/>
      <c r="B847" s="225"/>
      <c r="C847" s="225"/>
      <c r="D847" s="236"/>
      <c r="E847" s="225"/>
      <c r="F847" s="225"/>
      <c r="G847" s="238"/>
      <c r="H847" s="238"/>
      <c r="I847" s="238"/>
      <c r="J847" s="238"/>
      <c r="K847" s="224"/>
      <c r="L847" s="224"/>
      <c r="M847" s="224"/>
      <c r="N847" s="224"/>
      <c r="O847" s="224"/>
      <c r="P847" s="224"/>
      <c r="Q847" s="225"/>
      <c r="R847" s="225"/>
      <c r="S847" s="225"/>
      <c r="T847" s="225"/>
      <c r="U847" s="225"/>
      <c r="V847" s="225"/>
      <c r="W847" s="225"/>
      <c r="X847" s="225"/>
      <c r="Y847" s="225"/>
    </row>
    <row r="848" ht="14.25" customHeight="1">
      <c r="A848" s="225"/>
      <c r="B848" s="225"/>
      <c r="C848" s="225"/>
      <c r="D848" s="236"/>
      <c r="E848" s="225"/>
      <c r="F848" s="225"/>
      <c r="G848" s="238"/>
      <c r="H848" s="238"/>
      <c r="I848" s="238"/>
      <c r="J848" s="238"/>
      <c r="K848" s="224"/>
      <c r="L848" s="224"/>
      <c r="M848" s="224"/>
      <c r="N848" s="224"/>
      <c r="O848" s="224"/>
      <c r="P848" s="224"/>
      <c r="Q848" s="225"/>
      <c r="R848" s="225"/>
      <c r="S848" s="225"/>
      <c r="T848" s="225"/>
      <c r="U848" s="225"/>
      <c r="V848" s="225"/>
      <c r="W848" s="225"/>
      <c r="X848" s="225"/>
      <c r="Y848" s="225"/>
    </row>
    <row r="849" ht="14.25" customHeight="1">
      <c r="A849" s="225"/>
      <c r="B849" s="225"/>
      <c r="C849" s="225"/>
      <c r="D849" s="236"/>
      <c r="E849" s="225"/>
      <c r="F849" s="225"/>
      <c r="G849" s="238"/>
      <c r="H849" s="238"/>
      <c r="I849" s="238"/>
      <c r="J849" s="238"/>
      <c r="K849" s="224"/>
      <c r="L849" s="224"/>
      <c r="M849" s="224"/>
      <c r="N849" s="224"/>
      <c r="O849" s="224"/>
      <c r="P849" s="224"/>
      <c r="Q849" s="225"/>
      <c r="R849" s="225"/>
      <c r="S849" s="225"/>
      <c r="T849" s="225"/>
      <c r="U849" s="225"/>
      <c r="V849" s="225"/>
      <c r="W849" s="225"/>
      <c r="X849" s="225"/>
      <c r="Y849" s="225"/>
    </row>
    <row r="850" ht="14.25" customHeight="1">
      <c r="A850" s="225"/>
      <c r="B850" s="225"/>
      <c r="C850" s="225"/>
      <c r="D850" s="236"/>
      <c r="E850" s="225"/>
      <c r="F850" s="225"/>
      <c r="G850" s="238"/>
      <c r="H850" s="238"/>
      <c r="I850" s="238"/>
      <c r="J850" s="238"/>
      <c r="K850" s="224"/>
      <c r="L850" s="224"/>
      <c r="M850" s="224"/>
      <c r="N850" s="224"/>
      <c r="O850" s="224"/>
      <c r="P850" s="224"/>
      <c r="Q850" s="225"/>
      <c r="R850" s="225"/>
      <c r="S850" s="225"/>
      <c r="T850" s="225"/>
      <c r="U850" s="225"/>
      <c r="V850" s="225"/>
      <c r="W850" s="225"/>
      <c r="X850" s="225"/>
      <c r="Y850" s="225"/>
    </row>
    <row r="851" ht="14.25" customHeight="1">
      <c r="A851" s="225"/>
      <c r="B851" s="225"/>
      <c r="C851" s="225"/>
      <c r="D851" s="236"/>
      <c r="E851" s="225"/>
      <c r="F851" s="225"/>
      <c r="G851" s="238"/>
      <c r="H851" s="238"/>
      <c r="I851" s="238"/>
      <c r="J851" s="238"/>
      <c r="K851" s="224"/>
      <c r="L851" s="224"/>
      <c r="M851" s="224"/>
      <c r="N851" s="224"/>
      <c r="O851" s="224"/>
      <c r="P851" s="224"/>
      <c r="Q851" s="225"/>
      <c r="R851" s="225"/>
      <c r="S851" s="225"/>
      <c r="T851" s="225"/>
      <c r="U851" s="225"/>
      <c r="V851" s="225"/>
      <c r="W851" s="225"/>
      <c r="X851" s="225"/>
      <c r="Y851" s="225"/>
    </row>
    <row r="852" ht="14.25" customHeight="1">
      <c r="A852" s="225"/>
      <c r="B852" s="225"/>
      <c r="C852" s="225"/>
      <c r="D852" s="236"/>
      <c r="E852" s="225"/>
      <c r="F852" s="225"/>
      <c r="G852" s="238"/>
      <c r="H852" s="238"/>
      <c r="I852" s="238"/>
      <c r="J852" s="238"/>
      <c r="K852" s="224"/>
      <c r="L852" s="224"/>
      <c r="M852" s="224"/>
      <c r="N852" s="224"/>
      <c r="O852" s="224"/>
      <c r="P852" s="224"/>
      <c r="Q852" s="225"/>
      <c r="R852" s="225"/>
      <c r="S852" s="225"/>
      <c r="T852" s="225"/>
      <c r="U852" s="225"/>
      <c r="V852" s="225"/>
      <c r="W852" s="225"/>
      <c r="X852" s="225"/>
      <c r="Y852" s="225"/>
    </row>
    <row r="853" ht="14.25" customHeight="1">
      <c r="A853" s="225"/>
      <c r="B853" s="225"/>
      <c r="C853" s="225"/>
      <c r="D853" s="236"/>
      <c r="E853" s="225"/>
      <c r="F853" s="225"/>
      <c r="G853" s="238"/>
      <c r="H853" s="238"/>
      <c r="I853" s="238"/>
      <c r="J853" s="238"/>
      <c r="K853" s="224"/>
      <c r="L853" s="224"/>
      <c r="M853" s="224"/>
      <c r="N853" s="224"/>
      <c r="O853" s="224"/>
      <c r="P853" s="224"/>
      <c r="Q853" s="225"/>
      <c r="R853" s="225"/>
      <c r="S853" s="225"/>
      <c r="T853" s="225"/>
      <c r="U853" s="225"/>
      <c r="V853" s="225"/>
      <c r="W853" s="225"/>
      <c r="X853" s="225"/>
      <c r="Y853" s="225"/>
    </row>
    <row r="854" ht="14.25" customHeight="1">
      <c r="A854" s="225"/>
      <c r="B854" s="225"/>
      <c r="C854" s="225"/>
      <c r="D854" s="236"/>
      <c r="E854" s="225"/>
      <c r="F854" s="225"/>
      <c r="G854" s="238"/>
      <c r="H854" s="238"/>
      <c r="I854" s="238"/>
      <c r="J854" s="238"/>
      <c r="K854" s="224"/>
      <c r="L854" s="224"/>
      <c r="M854" s="224"/>
      <c r="N854" s="224"/>
      <c r="O854" s="224"/>
      <c r="P854" s="224"/>
      <c r="Q854" s="225"/>
      <c r="R854" s="225"/>
      <c r="S854" s="225"/>
      <c r="T854" s="225"/>
      <c r="U854" s="225"/>
      <c r="V854" s="225"/>
      <c r="W854" s="225"/>
      <c r="X854" s="225"/>
      <c r="Y854" s="225"/>
    </row>
    <row r="855" ht="14.25" customHeight="1">
      <c r="A855" s="225"/>
      <c r="B855" s="225"/>
      <c r="C855" s="225"/>
      <c r="D855" s="236"/>
      <c r="E855" s="225"/>
      <c r="F855" s="225"/>
      <c r="G855" s="238"/>
      <c r="H855" s="238"/>
      <c r="I855" s="238"/>
      <c r="J855" s="238"/>
      <c r="K855" s="224"/>
      <c r="L855" s="224"/>
      <c r="M855" s="224"/>
      <c r="N855" s="224"/>
      <c r="O855" s="224"/>
      <c r="P855" s="224"/>
      <c r="Q855" s="225"/>
      <c r="R855" s="225"/>
      <c r="S855" s="225"/>
      <c r="T855" s="225"/>
      <c r="U855" s="225"/>
      <c r="V855" s="225"/>
      <c r="W855" s="225"/>
      <c r="X855" s="225"/>
      <c r="Y855" s="225"/>
    </row>
    <row r="856" ht="14.25" customHeight="1">
      <c r="A856" s="225"/>
      <c r="B856" s="225"/>
      <c r="C856" s="225"/>
      <c r="D856" s="236"/>
      <c r="E856" s="225"/>
      <c r="F856" s="225"/>
      <c r="G856" s="238"/>
      <c r="H856" s="238"/>
      <c r="I856" s="238"/>
      <c r="J856" s="238"/>
      <c r="K856" s="224"/>
      <c r="L856" s="224"/>
      <c r="M856" s="224"/>
      <c r="N856" s="224"/>
      <c r="O856" s="224"/>
      <c r="P856" s="224"/>
      <c r="Q856" s="225"/>
      <c r="R856" s="225"/>
      <c r="S856" s="225"/>
      <c r="T856" s="225"/>
      <c r="U856" s="225"/>
      <c r="V856" s="225"/>
      <c r="W856" s="225"/>
      <c r="X856" s="225"/>
      <c r="Y856" s="225"/>
    </row>
    <row r="857" ht="14.25" customHeight="1">
      <c r="A857" s="225"/>
      <c r="B857" s="225"/>
      <c r="C857" s="225"/>
      <c r="D857" s="236"/>
      <c r="E857" s="225"/>
      <c r="F857" s="225"/>
      <c r="G857" s="238"/>
      <c r="H857" s="238"/>
      <c r="I857" s="238"/>
      <c r="J857" s="238"/>
      <c r="K857" s="224"/>
      <c r="L857" s="224"/>
      <c r="M857" s="224"/>
      <c r="N857" s="224"/>
      <c r="O857" s="224"/>
      <c r="P857" s="224"/>
      <c r="Q857" s="225"/>
      <c r="R857" s="225"/>
      <c r="S857" s="225"/>
      <c r="T857" s="225"/>
      <c r="U857" s="225"/>
      <c r="V857" s="225"/>
      <c r="W857" s="225"/>
      <c r="X857" s="225"/>
      <c r="Y857" s="225"/>
    </row>
    <row r="858" ht="14.25" customHeight="1">
      <c r="A858" s="225"/>
      <c r="B858" s="225"/>
      <c r="C858" s="225"/>
      <c r="D858" s="236"/>
      <c r="E858" s="225"/>
      <c r="F858" s="225"/>
      <c r="G858" s="238"/>
      <c r="H858" s="238"/>
      <c r="I858" s="238"/>
      <c r="J858" s="238"/>
      <c r="K858" s="224"/>
      <c r="L858" s="224"/>
      <c r="M858" s="224"/>
      <c r="N858" s="224"/>
      <c r="O858" s="224"/>
      <c r="P858" s="224"/>
      <c r="Q858" s="225"/>
      <c r="R858" s="225"/>
      <c r="S858" s="225"/>
      <c r="T858" s="225"/>
      <c r="U858" s="225"/>
      <c r="V858" s="225"/>
      <c r="W858" s="225"/>
      <c r="X858" s="225"/>
      <c r="Y858" s="225"/>
    </row>
    <row r="859" ht="14.25" customHeight="1">
      <c r="A859" s="225"/>
      <c r="B859" s="225"/>
      <c r="C859" s="225"/>
      <c r="D859" s="236"/>
      <c r="E859" s="225"/>
      <c r="F859" s="225"/>
      <c r="G859" s="238"/>
      <c r="H859" s="238"/>
      <c r="I859" s="238"/>
      <c r="J859" s="238"/>
      <c r="K859" s="224"/>
      <c r="L859" s="224"/>
      <c r="M859" s="224"/>
      <c r="N859" s="224"/>
      <c r="O859" s="224"/>
      <c r="P859" s="224"/>
      <c r="Q859" s="225"/>
      <c r="R859" s="225"/>
      <c r="S859" s="225"/>
      <c r="T859" s="225"/>
      <c r="U859" s="225"/>
      <c r="V859" s="225"/>
      <c r="W859" s="225"/>
      <c r="X859" s="225"/>
      <c r="Y859" s="225"/>
    </row>
    <row r="860" ht="14.25" customHeight="1">
      <c r="A860" s="225"/>
      <c r="B860" s="225"/>
      <c r="C860" s="225"/>
      <c r="D860" s="236"/>
      <c r="E860" s="225"/>
      <c r="F860" s="225"/>
      <c r="G860" s="238"/>
      <c r="H860" s="238"/>
      <c r="I860" s="238"/>
      <c r="J860" s="238"/>
      <c r="K860" s="224"/>
      <c r="L860" s="224"/>
      <c r="M860" s="224"/>
      <c r="N860" s="224"/>
      <c r="O860" s="224"/>
      <c r="P860" s="224"/>
      <c r="Q860" s="225"/>
      <c r="R860" s="225"/>
      <c r="S860" s="225"/>
      <c r="T860" s="225"/>
      <c r="U860" s="225"/>
      <c r="V860" s="225"/>
      <c r="W860" s="225"/>
      <c r="X860" s="225"/>
      <c r="Y860" s="225"/>
    </row>
    <row r="861" ht="14.25" customHeight="1">
      <c r="A861" s="225"/>
      <c r="B861" s="225"/>
      <c r="C861" s="225"/>
      <c r="D861" s="236"/>
      <c r="E861" s="225"/>
      <c r="F861" s="225"/>
      <c r="G861" s="238"/>
      <c r="H861" s="238"/>
      <c r="I861" s="238"/>
      <c r="J861" s="238"/>
      <c r="K861" s="224"/>
      <c r="L861" s="224"/>
      <c r="M861" s="224"/>
      <c r="N861" s="224"/>
      <c r="O861" s="224"/>
      <c r="P861" s="224"/>
      <c r="Q861" s="225"/>
      <c r="R861" s="225"/>
      <c r="S861" s="225"/>
      <c r="T861" s="225"/>
      <c r="U861" s="225"/>
      <c r="V861" s="225"/>
      <c r="W861" s="225"/>
      <c r="X861" s="225"/>
      <c r="Y861" s="225"/>
    </row>
    <row r="862" ht="14.25" customHeight="1">
      <c r="A862" s="225"/>
      <c r="B862" s="225"/>
      <c r="C862" s="225"/>
      <c r="D862" s="236"/>
      <c r="E862" s="225"/>
      <c r="F862" s="225"/>
      <c r="G862" s="238"/>
      <c r="H862" s="238"/>
      <c r="I862" s="238"/>
      <c r="J862" s="238"/>
      <c r="K862" s="224"/>
      <c r="L862" s="224"/>
      <c r="M862" s="224"/>
      <c r="N862" s="224"/>
      <c r="O862" s="224"/>
      <c r="P862" s="224"/>
      <c r="Q862" s="225"/>
      <c r="R862" s="225"/>
      <c r="S862" s="225"/>
      <c r="T862" s="225"/>
      <c r="U862" s="225"/>
      <c r="V862" s="225"/>
      <c r="W862" s="225"/>
      <c r="X862" s="225"/>
      <c r="Y862" s="225"/>
    </row>
    <row r="863" ht="14.25" customHeight="1">
      <c r="A863" s="225"/>
      <c r="B863" s="225"/>
      <c r="C863" s="225"/>
      <c r="D863" s="236"/>
      <c r="E863" s="225"/>
      <c r="F863" s="225"/>
      <c r="G863" s="238"/>
      <c r="H863" s="238"/>
      <c r="I863" s="238"/>
      <c r="J863" s="238"/>
      <c r="K863" s="224"/>
      <c r="L863" s="224"/>
      <c r="M863" s="224"/>
      <c r="N863" s="224"/>
      <c r="O863" s="224"/>
      <c r="P863" s="224"/>
      <c r="Q863" s="225"/>
      <c r="R863" s="225"/>
      <c r="S863" s="225"/>
      <c r="T863" s="225"/>
      <c r="U863" s="225"/>
      <c r="V863" s="225"/>
      <c r="W863" s="225"/>
      <c r="X863" s="225"/>
      <c r="Y863" s="225"/>
    </row>
    <row r="864" ht="14.25" customHeight="1">
      <c r="A864" s="225"/>
      <c r="B864" s="225"/>
      <c r="C864" s="225"/>
      <c r="D864" s="236"/>
      <c r="E864" s="225"/>
      <c r="F864" s="225"/>
      <c r="G864" s="238"/>
      <c r="H864" s="238"/>
      <c r="I864" s="238"/>
      <c r="J864" s="238"/>
      <c r="K864" s="224"/>
      <c r="L864" s="224"/>
      <c r="M864" s="224"/>
      <c r="N864" s="224"/>
      <c r="O864" s="224"/>
      <c r="P864" s="224"/>
      <c r="Q864" s="225"/>
      <c r="R864" s="225"/>
      <c r="S864" s="225"/>
      <c r="T864" s="225"/>
      <c r="U864" s="225"/>
      <c r="V864" s="225"/>
      <c r="W864" s="225"/>
      <c r="X864" s="225"/>
      <c r="Y864" s="225"/>
    </row>
    <row r="865" ht="14.25" customHeight="1">
      <c r="A865" s="225"/>
      <c r="B865" s="225"/>
      <c r="C865" s="225"/>
      <c r="D865" s="236"/>
      <c r="E865" s="225"/>
      <c r="F865" s="225"/>
      <c r="G865" s="238"/>
      <c r="H865" s="238"/>
      <c r="I865" s="238"/>
      <c r="J865" s="238"/>
      <c r="K865" s="224"/>
      <c r="L865" s="224"/>
      <c r="M865" s="224"/>
      <c r="N865" s="224"/>
      <c r="O865" s="224"/>
      <c r="P865" s="224"/>
      <c r="Q865" s="225"/>
      <c r="R865" s="225"/>
      <c r="S865" s="225"/>
      <c r="T865" s="225"/>
      <c r="U865" s="225"/>
      <c r="V865" s="225"/>
      <c r="W865" s="225"/>
      <c r="X865" s="225"/>
      <c r="Y865" s="225"/>
    </row>
    <row r="866" ht="14.25" customHeight="1">
      <c r="A866" s="225"/>
      <c r="B866" s="225"/>
      <c r="C866" s="225"/>
      <c r="D866" s="236"/>
      <c r="E866" s="225"/>
      <c r="F866" s="225"/>
      <c r="G866" s="238"/>
      <c r="H866" s="238"/>
      <c r="I866" s="238"/>
      <c r="J866" s="238"/>
      <c r="K866" s="224"/>
      <c r="L866" s="224"/>
      <c r="M866" s="224"/>
      <c r="N866" s="224"/>
      <c r="O866" s="224"/>
      <c r="P866" s="224"/>
      <c r="Q866" s="225"/>
      <c r="R866" s="225"/>
      <c r="S866" s="225"/>
      <c r="T866" s="225"/>
      <c r="U866" s="225"/>
      <c r="V866" s="225"/>
      <c r="W866" s="225"/>
      <c r="X866" s="225"/>
      <c r="Y866" s="225"/>
    </row>
    <row r="867" ht="14.25" customHeight="1">
      <c r="A867" s="225"/>
      <c r="B867" s="225"/>
      <c r="C867" s="225"/>
      <c r="D867" s="236"/>
      <c r="E867" s="225"/>
      <c r="F867" s="225"/>
      <c r="G867" s="238"/>
      <c r="H867" s="238"/>
      <c r="I867" s="238"/>
      <c r="J867" s="238"/>
      <c r="K867" s="224"/>
      <c r="L867" s="224"/>
      <c r="M867" s="224"/>
      <c r="N867" s="224"/>
      <c r="O867" s="224"/>
      <c r="P867" s="224"/>
      <c r="Q867" s="225"/>
      <c r="R867" s="225"/>
      <c r="S867" s="225"/>
      <c r="T867" s="225"/>
      <c r="U867" s="225"/>
      <c r="V867" s="225"/>
      <c r="W867" s="225"/>
      <c r="X867" s="225"/>
      <c r="Y867" s="225"/>
    </row>
    <row r="868" ht="14.25" customHeight="1">
      <c r="A868" s="225"/>
      <c r="B868" s="225"/>
      <c r="C868" s="225"/>
      <c r="D868" s="236"/>
      <c r="E868" s="225"/>
      <c r="F868" s="225"/>
      <c r="G868" s="238"/>
      <c r="H868" s="238"/>
      <c r="I868" s="238"/>
      <c r="J868" s="238"/>
      <c r="K868" s="224"/>
      <c r="L868" s="224"/>
      <c r="M868" s="224"/>
      <c r="N868" s="224"/>
      <c r="O868" s="224"/>
      <c r="P868" s="224"/>
      <c r="Q868" s="225"/>
      <c r="R868" s="225"/>
      <c r="S868" s="225"/>
      <c r="T868" s="225"/>
      <c r="U868" s="225"/>
      <c r="V868" s="225"/>
      <c r="W868" s="225"/>
      <c r="X868" s="225"/>
      <c r="Y868" s="225"/>
    </row>
    <row r="869" ht="14.25" customHeight="1">
      <c r="A869" s="225"/>
      <c r="B869" s="225"/>
      <c r="C869" s="225"/>
      <c r="D869" s="236"/>
      <c r="E869" s="225"/>
      <c r="F869" s="225"/>
      <c r="G869" s="238"/>
      <c r="H869" s="238"/>
      <c r="I869" s="238"/>
      <c r="J869" s="238"/>
      <c r="K869" s="224"/>
      <c r="L869" s="224"/>
      <c r="M869" s="224"/>
      <c r="N869" s="224"/>
      <c r="O869" s="224"/>
      <c r="P869" s="224"/>
      <c r="Q869" s="225"/>
      <c r="R869" s="225"/>
      <c r="S869" s="225"/>
      <c r="T869" s="225"/>
      <c r="U869" s="225"/>
      <c r="V869" s="225"/>
      <c r="W869" s="225"/>
      <c r="X869" s="225"/>
      <c r="Y869" s="225"/>
    </row>
    <row r="870" ht="14.25" customHeight="1">
      <c r="A870" s="225"/>
      <c r="B870" s="225"/>
      <c r="C870" s="225"/>
      <c r="D870" s="236"/>
      <c r="E870" s="225"/>
      <c r="F870" s="225"/>
      <c r="G870" s="238"/>
      <c r="H870" s="238"/>
      <c r="I870" s="238"/>
      <c r="J870" s="238"/>
      <c r="K870" s="224"/>
      <c r="L870" s="224"/>
      <c r="M870" s="224"/>
      <c r="N870" s="224"/>
      <c r="O870" s="224"/>
      <c r="P870" s="224"/>
      <c r="Q870" s="225"/>
      <c r="R870" s="225"/>
      <c r="S870" s="225"/>
      <c r="T870" s="225"/>
      <c r="U870" s="225"/>
      <c r="V870" s="225"/>
      <c r="W870" s="225"/>
      <c r="X870" s="225"/>
      <c r="Y870" s="225"/>
    </row>
    <row r="871" ht="14.25" customHeight="1">
      <c r="A871" s="225"/>
      <c r="B871" s="225"/>
      <c r="C871" s="225"/>
      <c r="D871" s="236"/>
      <c r="E871" s="225"/>
      <c r="F871" s="225"/>
      <c r="G871" s="238"/>
      <c r="H871" s="238"/>
      <c r="I871" s="238"/>
      <c r="J871" s="238"/>
      <c r="K871" s="224"/>
      <c r="L871" s="224"/>
      <c r="M871" s="224"/>
      <c r="N871" s="224"/>
      <c r="O871" s="224"/>
      <c r="P871" s="224"/>
      <c r="Q871" s="225"/>
      <c r="R871" s="225"/>
      <c r="S871" s="225"/>
      <c r="T871" s="225"/>
      <c r="U871" s="225"/>
      <c r="V871" s="225"/>
      <c r="W871" s="225"/>
      <c r="X871" s="225"/>
      <c r="Y871" s="225"/>
    </row>
    <row r="872" ht="14.25" customHeight="1">
      <c r="A872" s="225"/>
      <c r="B872" s="225"/>
      <c r="C872" s="225"/>
      <c r="D872" s="236"/>
      <c r="E872" s="225"/>
      <c r="F872" s="225"/>
      <c r="G872" s="238"/>
      <c r="H872" s="238"/>
      <c r="I872" s="238"/>
      <c r="J872" s="238"/>
      <c r="K872" s="224"/>
      <c r="L872" s="224"/>
      <c r="M872" s="224"/>
      <c r="N872" s="224"/>
      <c r="O872" s="224"/>
      <c r="P872" s="224"/>
      <c r="Q872" s="225"/>
      <c r="R872" s="225"/>
      <c r="S872" s="225"/>
      <c r="T872" s="225"/>
      <c r="U872" s="225"/>
      <c r="V872" s="225"/>
      <c r="W872" s="225"/>
      <c r="X872" s="225"/>
      <c r="Y872" s="225"/>
    </row>
    <row r="873" ht="14.25" customHeight="1">
      <c r="A873" s="225"/>
      <c r="B873" s="225"/>
      <c r="C873" s="225"/>
      <c r="D873" s="236"/>
      <c r="E873" s="225"/>
      <c r="F873" s="225"/>
      <c r="G873" s="238"/>
      <c r="H873" s="238"/>
      <c r="I873" s="238"/>
      <c r="J873" s="238"/>
      <c r="K873" s="224"/>
      <c r="L873" s="224"/>
      <c r="M873" s="224"/>
      <c r="N873" s="224"/>
      <c r="O873" s="224"/>
      <c r="P873" s="224"/>
      <c r="Q873" s="225"/>
      <c r="R873" s="225"/>
      <c r="S873" s="225"/>
      <c r="T873" s="225"/>
      <c r="U873" s="225"/>
      <c r="V873" s="225"/>
      <c r="W873" s="225"/>
      <c r="X873" s="225"/>
      <c r="Y873" s="225"/>
    </row>
    <row r="874" ht="14.25" customHeight="1">
      <c r="A874" s="225"/>
      <c r="B874" s="225"/>
      <c r="C874" s="225"/>
      <c r="D874" s="236"/>
      <c r="E874" s="225"/>
      <c r="F874" s="225"/>
      <c r="G874" s="238"/>
      <c r="H874" s="238"/>
      <c r="I874" s="238"/>
      <c r="J874" s="238"/>
      <c r="K874" s="224"/>
      <c r="L874" s="224"/>
      <c r="M874" s="224"/>
      <c r="N874" s="224"/>
      <c r="O874" s="224"/>
      <c r="P874" s="224"/>
      <c r="Q874" s="225"/>
      <c r="R874" s="225"/>
      <c r="S874" s="225"/>
      <c r="T874" s="225"/>
      <c r="U874" s="225"/>
      <c r="V874" s="225"/>
      <c r="W874" s="225"/>
      <c r="X874" s="225"/>
      <c r="Y874" s="225"/>
    </row>
    <row r="875" ht="14.25" customHeight="1">
      <c r="A875" s="225"/>
      <c r="B875" s="225"/>
      <c r="C875" s="225"/>
      <c r="D875" s="236"/>
      <c r="E875" s="225"/>
      <c r="F875" s="225"/>
      <c r="G875" s="238"/>
      <c r="H875" s="238"/>
      <c r="I875" s="238"/>
      <c r="J875" s="238"/>
      <c r="K875" s="224"/>
      <c r="L875" s="224"/>
      <c r="M875" s="224"/>
      <c r="N875" s="224"/>
      <c r="O875" s="224"/>
      <c r="P875" s="224"/>
      <c r="Q875" s="225"/>
      <c r="R875" s="225"/>
      <c r="S875" s="225"/>
      <c r="T875" s="225"/>
      <c r="U875" s="225"/>
      <c r="V875" s="225"/>
      <c r="W875" s="225"/>
      <c r="X875" s="225"/>
      <c r="Y875" s="225"/>
    </row>
    <row r="876" ht="14.25" customHeight="1">
      <c r="A876" s="225"/>
      <c r="B876" s="225"/>
      <c r="C876" s="225"/>
      <c r="D876" s="236"/>
      <c r="E876" s="225"/>
      <c r="F876" s="225"/>
      <c r="G876" s="238"/>
      <c r="H876" s="238"/>
      <c r="I876" s="238"/>
      <c r="J876" s="238"/>
      <c r="K876" s="224"/>
      <c r="L876" s="224"/>
      <c r="M876" s="224"/>
      <c r="N876" s="224"/>
      <c r="O876" s="224"/>
      <c r="P876" s="224"/>
      <c r="Q876" s="225"/>
      <c r="R876" s="225"/>
      <c r="S876" s="225"/>
      <c r="T876" s="225"/>
      <c r="U876" s="225"/>
      <c r="V876" s="225"/>
      <c r="W876" s="225"/>
      <c r="X876" s="225"/>
      <c r="Y876" s="225"/>
    </row>
    <row r="877" ht="14.25" customHeight="1">
      <c r="A877" s="225"/>
      <c r="B877" s="225"/>
      <c r="C877" s="225"/>
      <c r="D877" s="236"/>
      <c r="E877" s="225"/>
      <c r="F877" s="225"/>
      <c r="G877" s="238"/>
      <c r="H877" s="238"/>
      <c r="I877" s="238"/>
      <c r="J877" s="238"/>
      <c r="K877" s="224"/>
      <c r="L877" s="224"/>
      <c r="M877" s="224"/>
      <c r="N877" s="224"/>
      <c r="O877" s="224"/>
      <c r="P877" s="224"/>
      <c r="Q877" s="225"/>
      <c r="R877" s="225"/>
      <c r="S877" s="225"/>
      <c r="T877" s="225"/>
      <c r="U877" s="225"/>
      <c r="V877" s="225"/>
      <c r="W877" s="225"/>
      <c r="X877" s="225"/>
      <c r="Y877" s="225"/>
    </row>
    <row r="878" ht="14.25" customHeight="1">
      <c r="A878" s="225"/>
      <c r="B878" s="225"/>
      <c r="C878" s="225"/>
      <c r="D878" s="236"/>
      <c r="E878" s="225"/>
      <c r="F878" s="225"/>
      <c r="G878" s="238"/>
      <c r="H878" s="238"/>
      <c r="I878" s="238"/>
      <c r="J878" s="238"/>
      <c r="K878" s="224"/>
      <c r="L878" s="224"/>
      <c r="M878" s="224"/>
      <c r="N878" s="224"/>
      <c r="O878" s="224"/>
      <c r="P878" s="224"/>
      <c r="Q878" s="225"/>
      <c r="R878" s="225"/>
      <c r="S878" s="225"/>
      <c r="T878" s="225"/>
      <c r="U878" s="225"/>
      <c r="V878" s="225"/>
      <c r="W878" s="225"/>
      <c r="X878" s="225"/>
      <c r="Y878" s="225"/>
    </row>
    <row r="879" ht="14.25" customHeight="1">
      <c r="A879" s="225"/>
      <c r="B879" s="225"/>
      <c r="C879" s="225"/>
      <c r="D879" s="236"/>
      <c r="E879" s="225"/>
      <c r="F879" s="225"/>
      <c r="G879" s="238"/>
      <c r="H879" s="238"/>
      <c r="I879" s="238"/>
      <c r="J879" s="238"/>
      <c r="K879" s="224"/>
      <c r="L879" s="224"/>
      <c r="M879" s="224"/>
      <c r="N879" s="224"/>
      <c r="O879" s="224"/>
      <c r="P879" s="224"/>
      <c r="Q879" s="225"/>
      <c r="R879" s="225"/>
      <c r="S879" s="225"/>
      <c r="T879" s="225"/>
      <c r="U879" s="225"/>
      <c r="V879" s="225"/>
      <c r="W879" s="225"/>
      <c r="X879" s="225"/>
      <c r="Y879" s="225"/>
    </row>
    <row r="880" ht="14.25" customHeight="1">
      <c r="A880" s="225"/>
      <c r="B880" s="225"/>
      <c r="C880" s="225"/>
      <c r="D880" s="236"/>
      <c r="E880" s="225"/>
      <c r="F880" s="225"/>
      <c r="G880" s="238"/>
      <c r="H880" s="238"/>
      <c r="I880" s="238"/>
      <c r="J880" s="238"/>
      <c r="K880" s="224"/>
      <c r="L880" s="224"/>
      <c r="M880" s="224"/>
      <c r="N880" s="224"/>
      <c r="O880" s="224"/>
      <c r="P880" s="224"/>
      <c r="Q880" s="225"/>
      <c r="R880" s="225"/>
      <c r="S880" s="225"/>
      <c r="T880" s="225"/>
      <c r="U880" s="225"/>
      <c r="V880" s="225"/>
      <c r="W880" s="225"/>
      <c r="X880" s="225"/>
      <c r="Y880" s="225"/>
    </row>
    <row r="881" ht="14.25" customHeight="1">
      <c r="A881" s="225"/>
      <c r="B881" s="225"/>
      <c r="C881" s="225"/>
      <c r="D881" s="236"/>
      <c r="E881" s="225"/>
      <c r="F881" s="225"/>
      <c r="G881" s="238"/>
      <c r="H881" s="238"/>
      <c r="I881" s="238"/>
      <c r="J881" s="238"/>
      <c r="K881" s="224"/>
      <c r="L881" s="224"/>
      <c r="M881" s="224"/>
      <c r="N881" s="224"/>
      <c r="O881" s="224"/>
      <c r="P881" s="224"/>
      <c r="Q881" s="225"/>
      <c r="R881" s="225"/>
      <c r="S881" s="225"/>
      <c r="T881" s="225"/>
      <c r="U881" s="225"/>
      <c r="V881" s="225"/>
      <c r="W881" s="225"/>
      <c r="X881" s="225"/>
      <c r="Y881" s="225"/>
    </row>
    <row r="882" ht="14.25" customHeight="1">
      <c r="A882" s="225"/>
      <c r="B882" s="225"/>
      <c r="C882" s="225"/>
      <c r="D882" s="236"/>
      <c r="E882" s="225"/>
      <c r="F882" s="225"/>
      <c r="G882" s="238"/>
      <c r="H882" s="238"/>
      <c r="I882" s="238"/>
      <c r="J882" s="238"/>
      <c r="K882" s="224"/>
      <c r="L882" s="224"/>
      <c r="M882" s="224"/>
      <c r="N882" s="224"/>
      <c r="O882" s="224"/>
      <c r="P882" s="224"/>
      <c r="Q882" s="225"/>
      <c r="R882" s="225"/>
      <c r="S882" s="225"/>
      <c r="T882" s="225"/>
      <c r="U882" s="225"/>
      <c r="V882" s="225"/>
      <c r="W882" s="225"/>
      <c r="X882" s="225"/>
      <c r="Y882" s="225"/>
    </row>
    <row r="883" ht="14.25" customHeight="1">
      <c r="A883" s="225"/>
      <c r="B883" s="225"/>
      <c r="C883" s="225"/>
      <c r="D883" s="236"/>
      <c r="E883" s="225"/>
      <c r="F883" s="225"/>
      <c r="G883" s="238"/>
      <c r="H883" s="238"/>
      <c r="I883" s="238"/>
      <c r="J883" s="238"/>
      <c r="K883" s="224"/>
      <c r="L883" s="224"/>
      <c r="M883" s="224"/>
      <c r="N883" s="224"/>
      <c r="O883" s="224"/>
      <c r="P883" s="224"/>
      <c r="Q883" s="225"/>
      <c r="R883" s="225"/>
      <c r="S883" s="225"/>
      <c r="T883" s="225"/>
      <c r="U883" s="225"/>
      <c r="V883" s="225"/>
      <c r="W883" s="225"/>
      <c r="X883" s="225"/>
      <c r="Y883" s="225"/>
    </row>
    <row r="884" ht="14.25" customHeight="1">
      <c r="A884" s="225"/>
      <c r="B884" s="225"/>
      <c r="C884" s="225"/>
      <c r="D884" s="236"/>
      <c r="E884" s="225"/>
      <c r="F884" s="225"/>
      <c r="G884" s="238"/>
      <c r="H884" s="238"/>
      <c r="I884" s="238"/>
      <c r="J884" s="238"/>
      <c r="K884" s="224"/>
      <c r="L884" s="224"/>
      <c r="M884" s="224"/>
      <c r="N884" s="224"/>
      <c r="O884" s="224"/>
      <c r="P884" s="224"/>
      <c r="Q884" s="225"/>
      <c r="R884" s="225"/>
      <c r="S884" s="225"/>
      <c r="T884" s="225"/>
      <c r="U884" s="225"/>
      <c r="V884" s="225"/>
      <c r="W884" s="225"/>
      <c r="X884" s="225"/>
      <c r="Y884" s="225"/>
    </row>
    <row r="885" ht="14.25" customHeight="1">
      <c r="A885" s="225"/>
      <c r="B885" s="225"/>
      <c r="C885" s="225"/>
      <c r="D885" s="236"/>
      <c r="E885" s="225"/>
      <c r="F885" s="225"/>
      <c r="G885" s="238"/>
      <c r="H885" s="238"/>
      <c r="I885" s="238"/>
      <c r="J885" s="238"/>
      <c r="K885" s="224"/>
      <c r="L885" s="224"/>
      <c r="M885" s="224"/>
      <c r="N885" s="224"/>
      <c r="O885" s="224"/>
      <c r="P885" s="224"/>
      <c r="Q885" s="225"/>
      <c r="R885" s="225"/>
      <c r="S885" s="225"/>
      <c r="T885" s="225"/>
      <c r="U885" s="225"/>
      <c r="V885" s="225"/>
      <c r="W885" s="225"/>
      <c r="X885" s="225"/>
      <c r="Y885" s="225"/>
    </row>
    <row r="886" ht="14.25" customHeight="1">
      <c r="A886" s="225"/>
      <c r="B886" s="225"/>
      <c r="C886" s="225"/>
      <c r="D886" s="236"/>
      <c r="E886" s="225"/>
      <c r="F886" s="225"/>
      <c r="G886" s="238"/>
      <c r="H886" s="238"/>
      <c r="I886" s="238"/>
      <c r="J886" s="238"/>
      <c r="K886" s="224"/>
      <c r="L886" s="224"/>
      <c r="M886" s="224"/>
      <c r="N886" s="224"/>
      <c r="O886" s="224"/>
      <c r="P886" s="224"/>
      <c r="Q886" s="225"/>
      <c r="R886" s="225"/>
      <c r="S886" s="225"/>
      <c r="T886" s="225"/>
      <c r="U886" s="225"/>
      <c r="V886" s="225"/>
      <c r="W886" s="225"/>
      <c r="X886" s="225"/>
      <c r="Y886" s="225"/>
    </row>
    <row r="887" ht="14.25" customHeight="1">
      <c r="A887" s="225"/>
      <c r="B887" s="225"/>
      <c r="C887" s="225"/>
      <c r="D887" s="236"/>
      <c r="E887" s="225"/>
      <c r="F887" s="225"/>
      <c r="G887" s="238"/>
      <c r="H887" s="238"/>
      <c r="I887" s="238"/>
      <c r="J887" s="238"/>
      <c r="K887" s="224"/>
      <c r="L887" s="224"/>
      <c r="M887" s="224"/>
      <c r="N887" s="224"/>
      <c r="O887" s="224"/>
      <c r="P887" s="224"/>
      <c r="Q887" s="225"/>
      <c r="R887" s="225"/>
      <c r="S887" s="225"/>
      <c r="T887" s="225"/>
      <c r="U887" s="225"/>
      <c r="V887" s="225"/>
      <c r="W887" s="225"/>
      <c r="X887" s="225"/>
      <c r="Y887" s="225"/>
    </row>
    <row r="888" ht="14.25" customHeight="1">
      <c r="A888" s="225"/>
      <c r="B888" s="225"/>
      <c r="C888" s="225"/>
      <c r="D888" s="236"/>
      <c r="E888" s="225"/>
      <c r="F888" s="225"/>
      <c r="G888" s="238"/>
      <c r="H888" s="238"/>
      <c r="I888" s="238"/>
      <c r="J888" s="238"/>
      <c r="K888" s="224"/>
      <c r="L888" s="224"/>
      <c r="M888" s="224"/>
      <c r="N888" s="224"/>
      <c r="O888" s="224"/>
      <c r="P888" s="224"/>
      <c r="Q888" s="225"/>
      <c r="R888" s="225"/>
      <c r="S888" s="225"/>
      <c r="T888" s="225"/>
      <c r="U888" s="225"/>
      <c r="V888" s="225"/>
      <c r="W888" s="225"/>
      <c r="X888" s="225"/>
      <c r="Y888" s="225"/>
    </row>
    <row r="889" ht="14.25" customHeight="1">
      <c r="A889" s="225"/>
      <c r="B889" s="225"/>
      <c r="C889" s="225"/>
      <c r="D889" s="236"/>
      <c r="E889" s="225"/>
      <c r="F889" s="225"/>
      <c r="G889" s="238"/>
      <c r="H889" s="238"/>
      <c r="I889" s="238"/>
      <c r="J889" s="238"/>
      <c r="K889" s="224"/>
      <c r="L889" s="224"/>
      <c r="M889" s="224"/>
      <c r="N889" s="224"/>
      <c r="O889" s="224"/>
      <c r="P889" s="224"/>
      <c r="Q889" s="225"/>
      <c r="R889" s="225"/>
      <c r="S889" s="225"/>
      <c r="T889" s="225"/>
      <c r="U889" s="225"/>
      <c r="V889" s="225"/>
      <c r="W889" s="225"/>
      <c r="X889" s="225"/>
      <c r="Y889" s="225"/>
    </row>
    <row r="890" ht="14.25" customHeight="1">
      <c r="A890" s="225"/>
      <c r="B890" s="225"/>
      <c r="C890" s="225"/>
      <c r="D890" s="236"/>
      <c r="E890" s="225"/>
      <c r="F890" s="225"/>
      <c r="G890" s="238"/>
      <c r="H890" s="238"/>
      <c r="I890" s="238"/>
      <c r="J890" s="238"/>
      <c r="K890" s="224"/>
      <c r="L890" s="224"/>
      <c r="M890" s="224"/>
      <c r="N890" s="224"/>
      <c r="O890" s="224"/>
      <c r="P890" s="224"/>
      <c r="Q890" s="225"/>
      <c r="R890" s="225"/>
      <c r="S890" s="225"/>
      <c r="T890" s="225"/>
      <c r="U890" s="225"/>
      <c r="V890" s="225"/>
      <c r="W890" s="225"/>
      <c r="X890" s="225"/>
      <c r="Y890" s="225"/>
    </row>
    <row r="891" ht="14.25" customHeight="1">
      <c r="A891" s="225"/>
      <c r="B891" s="225"/>
      <c r="C891" s="225"/>
      <c r="D891" s="236"/>
      <c r="E891" s="225"/>
      <c r="F891" s="225"/>
      <c r="G891" s="238"/>
      <c r="H891" s="238"/>
      <c r="I891" s="238"/>
      <c r="J891" s="238"/>
      <c r="K891" s="224"/>
      <c r="L891" s="224"/>
      <c r="M891" s="224"/>
      <c r="N891" s="224"/>
      <c r="O891" s="224"/>
      <c r="P891" s="224"/>
      <c r="Q891" s="225"/>
      <c r="R891" s="225"/>
      <c r="S891" s="225"/>
      <c r="T891" s="225"/>
      <c r="U891" s="225"/>
      <c r="V891" s="225"/>
      <c r="W891" s="225"/>
      <c r="X891" s="225"/>
      <c r="Y891" s="225"/>
    </row>
    <row r="892" ht="14.25" customHeight="1">
      <c r="A892" s="225"/>
      <c r="B892" s="225"/>
      <c r="C892" s="225"/>
      <c r="D892" s="236"/>
      <c r="E892" s="225"/>
      <c r="F892" s="225"/>
      <c r="G892" s="238"/>
      <c r="H892" s="238"/>
      <c r="I892" s="238"/>
      <c r="J892" s="238"/>
      <c r="K892" s="224"/>
      <c r="L892" s="224"/>
      <c r="M892" s="224"/>
      <c r="N892" s="224"/>
      <c r="O892" s="224"/>
      <c r="P892" s="224"/>
      <c r="Q892" s="225"/>
      <c r="R892" s="225"/>
      <c r="S892" s="225"/>
      <c r="T892" s="225"/>
      <c r="U892" s="225"/>
      <c r="V892" s="225"/>
      <c r="W892" s="225"/>
      <c r="X892" s="225"/>
      <c r="Y892" s="225"/>
    </row>
    <row r="893" ht="14.25" customHeight="1">
      <c r="A893" s="225"/>
      <c r="B893" s="225"/>
      <c r="C893" s="225"/>
      <c r="D893" s="236"/>
      <c r="E893" s="225"/>
      <c r="F893" s="225"/>
      <c r="G893" s="238"/>
      <c r="H893" s="238"/>
      <c r="I893" s="238"/>
      <c r="J893" s="238"/>
      <c r="K893" s="224"/>
      <c r="L893" s="224"/>
      <c r="M893" s="224"/>
      <c r="N893" s="224"/>
      <c r="O893" s="224"/>
      <c r="P893" s="224"/>
      <c r="Q893" s="225"/>
      <c r="R893" s="225"/>
      <c r="S893" s="225"/>
      <c r="T893" s="225"/>
      <c r="U893" s="225"/>
      <c r="V893" s="225"/>
      <c r="W893" s="225"/>
      <c r="X893" s="225"/>
      <c r="Y893" s="225"/>
    </row>
    <row r="894" ht="14.25" customHeight="1">
      <c r="A894" s="225"/>
      <c r="B894" s="225"/>
      <c r="C894" s="225"/>
      <c r="D894" s="236"/>
      <c r="E894" s="225"/>
      <c r="F894" s="225"/>
      <c r="G894" s="238"/>
      <c r="H894" s="238"/>
      <c r="I894" s="238"/>
      <c r="J894" s="238"/>
      <c r="K894" s="224"/>
      <c r="L894" s="224"/>
      <c r="M894" s="224"/>
      <c r="N894" s="224"/>
      <c r="O894" s="224"/>
      <c r="P894" s="224"/>
      <c r="Q894" s="225"/>
      <c r="R894" s="225"/>
      <c r="S894" s="225"/>
      <c r="T894" s="225"/>
      <c r="U894" s="225"/>
      <c r="V894" s="225"/>
      <c r="W894" s="225"/>
      <c r="X894" s="225"/>
      <c r="Y894" s="225"/>
    </row>
    <row r="895" ht="14.25" customHeight="1">
      <c r="A895" s="225"/>
      <c r="B895" s="225"/>
      <c r="C895" s="225"/>
      <c r="D895" s="236"/>
      <c r="E895" s="225"/>
      <c r="F895" s="225"/>
      <c r="G895" s="238"/>
      <c r="H895" s="238"/>
      <c r="I895" s="238"/>
      <c r="J895" s="238"/>
      <c r="K895" s="224"/>
      <c r="L895" s="224"/>
      <c r="M895" s="224"/>
      <c r="N895" s="224"/>
      <c r="O895" s="224"/>
      <c r="P895" s="224"/>
      <c r="Q895" s="225"/>
      <c r="R895" s="225"/>
      <c r="S895" s="225"/>
      <c r="T895" s="225"/>
      <c r="U895" s="225"/>
      <c r="V895" s="225"/>
      <c r="W895" s="225"/>
      <c r="X895" s="225"/>
      <c r="Y895" s="225"/>
    </row>
    <row r="896" ht="14.25" customHeight="1">
      <c r="A896" s="225"/>
      <c r="B896" s="225"/>
      <c r="C896" s="225"/>
      <c r="D896" s="236"/>
      <c r="E896" s="225"/>
      <c r="F896" s="225"/>
      <c r="G896" s="238"/>
      <c r="H896" s="238"/>
      <c r="I896" s="238"/>
      <c r="J896" s="238"/>
      <c r="K896" s="224"/>
      <c r="L896" s="224"/>
      <c r="M896" s="224"/>
      <c r="N896" s="224"/>
      <c r="O896" s="224"/>
      <c r="P896" s="224"/>
      <c r="Q896" s="225"/>
      <c r="R896" s="225"/>
      <c r="S896" s="225"/>
      <c r="T896" s="225"/>
      <c r="U896" s="225"/>
      <c r="V896" s="225"/>
      <c r="W896" s="225"/>
      <c r="X896" s="225"/>
      <c r="Y896" s="225"/>
    </row>
    <row r="897" ht="14.25" customHeight="1">
      <c r="A897" s="225"/>
      <c r="B897" s="225"/>
      <c r="C897" s="225"/>
      <c r="D897" s="236"/>
      <c r="E897" s="225"/>
      <c r="F897" s="225"/>
      <c r="G897" s="238"/>
      <c r="H897" s="238"/>
      <c r="I897" s="238"/>
      <c r="J897" s="238"/>
      <c r="K897" s="224"/>
      <c r="L897" s="224"/>
      <c r="M897" s="224"/>
      <c r="N897" s="224"/>
      <c r="O897" s="224"/>
      <c r="P897" s="224"/>
      <c r="Q897" s="225"/>
      <c r="R897" s="225"/>
      <c r="S897" s="225"/>
      <c r="T897" s="225"/>
      <c r="U897" s="225"/>
      <c r="V897" s="225"/>
      <c r="W897" s="225"/>
      <c r="X897" s="225"/>
      <c r="Y897" s="225"/>
    </row>
    <row r="898" ht="14.25" customHeight="1">
      <c r="A898" s="225"/>
      <c r="B898" s="225"/>
      <c r="C898" s="225"/>
      <c r="D898" s="236"/>
      <c r="E898" s="225"/>
      <c r="F898" s="225"/>
      <c r="G898" s="238"/>
      <c r="H898" s="238"/>
      <c r="I898" s="238"/>
      <c r="J898" s="238"/>
      <c r="K898" s="224"/>
      <c r="L898" s="224"/>
      <c r="M898" s="224"/>
      <c r="N898" s="224"/>
      <c r="O898" s="224"/>
      <c r="P898" s="224"/>
      <c r="Q898" s="225"/>
      <c r="R898" s="225"/>
      <c r="S898" s="225"/>
      <c r="T898" s="225"/>
      <c r="U898" s="225"/>
      <c r="V898" s="225"/>
      <c r="W898" s="225"/>
      <c r="X898" s="225"/>
      <c r="Y898" s="225"/>
    </row>
    <row r="899" ht="14.25" customHeight="1">
      <c r="A899" s="225"/>
      <c r="B899" s="225"/>
      <c r="C899" s="225"/>
      <c r="D899" s="236"/>
      <c r="E899" s="225"/>
      <c r="F899" s="225"/>
      <c r="G899" s="238"/>
      <c r="H899" s="238"/>
      <c r="I899" s="238"/>
      <c r="J899" s="238"/>
      <c r="K899" s="224"/>
      <c r="L899" s="224"/>
      <c r="M899" s="224"/>
      <c r="N899" s="224"/>
      <c r="O899" s="224"/>
      <c r="P899" s="224"/>
      <c r="Q899" s="225"/>
      <c r="R899" s="225"/>
      <c r="S899" s="225"/>
      <c r="T899" s="225"/>
      <c r="U899" s="225"/>
      <c r="V899" s="225"/>
      <c r="W899" s="225"/>
      <c r="X899" s="225"/>
      <c r="Y899" s="225"/>
    </row>
    <row r="900" ht="14.25" customHeight="1">
      <c r="A900" s="225"/>
      <c r="B900" s="225"/>
      <c r="C900" s="225"/>
      <c r="D900" s="236"/>
      <c r="E900" s="225"/>
      <c r="F900" s="225"/>
      <c r="G900" s="238"/>
      <c r="H900" s="238"/>
      <c r="I900" s="238"/>
      <c r="J900" s="238"/>
      <c r="K900" s="224"/>
      <c r="L900" s="224"/>
      <c r="M900" s="224"/>
      <c r="N900" s="224"/>
      <c r="O900" s="224"/>
      <c r="P900" s="224"/>
      <c r="Q900" s="225"/>
      <c r="R900" s="225"/>
      <c r="S900" s="225"/>
      <c r="T900" s="225"/>
      <c r="U900" s="225"/>
      <c r="V900" s="225"/>
      <c r="W900" s="225"/>
      <c r="X900" s="225"/>
      <c r="Y900" s="225"/>
    </row>
    <row r="901" ht="14.25" customHeight="1">
      <c r="A901" s="225"/>
      <c r="B901" s="225"/>
      <c r="C901" s="225"/>
      <c r="D901" s="236"/>
      <c r="E901" s="225"/>
      <c r="F901" s="225"/>
      <c r="G901" s="238"/>
      <c r="H901" s="238"/>
      <c r="I901" s="238"/>
      <c r="J901" s="238"/>
      <c r="K901" s="224"/>
      <c r="L901" s="224"/>
      <c r="M901" s="224"/>
      <c r="N901" s="224"/>
      <c r="O901" s="224"/>
      <c r="P901" s="224"/>
      <c r="Q901" s="225"/>
      <c r="R901" s="225"/>
      <c r="S901" s="225"/>
      <c r="T901" s="225"/>
      <c r="U901" s="225"/>
      <c r="V901" s="225"/>
      <c r="W901" s="225"/>
      <c r="X901" s="225"/>
      <c r="Y901" s="225"/>
    </row>
    <row r="902" ht="14.25" customHeight="1">
      <c r="A902" s="225"/>
      <c r="B902" s="225"/>
      <c r="C902" s="225"/>
      <c r="D902" s="236"/>
      <c r="E902" s="225"/>
      <c r="F902" s="225"/>
      <c r="G902" s="238"/>
      <c r="H902" s="238"/>
      <c r="I902" s="238"/>
      <c r="J902" s="238"/>
      <c r="K902" s="224"/>
      <c r="L902" s="224"/>
      <c r="M902" s="224"/>
      <c r="N902" s="224"/>
      <c r="O902" s="224"/>
      <c r="P902" s="224"/>
      <c r="Q902" s="225"/>
      <c r="R902" s="225"/>
      <c r="S902" s="225"/>
      <c r="T902" s="225"/>
      <c r="U902" s="225"/>
      <c r="V902" s="225"/>
      <c r="W902" s="225"/>
      <c r="X902" s="225"/>
      <c r="Y902" s="225"/>
    </row>
    <row r="903" ht="14.25" customHeight="1">
      <c r="A903" s="225"/>
      <c r="B903" s="225"/>
      <c r="C903" s="225"/>
      <c r="D903" s="236"/>
      <c r="E903" s="225"/>
      <c r="F903" s="225"/>
      <c r="G903" s="238"/>
      <c r="H903" s="238"/>
      <c r="I903" s="238"/>
      <c r="J903" s="238"/>
      <c r="K903" s="224"/>
      <c r="L903" s="224"/>
      <c r="M903" s="224"/>
      <c r="N903" s="224"/>
      <c r="O903" s="224"/>
      <c r="P903" s="224"/>
      <c r="Q903" s="225"/>
      <c r="R903" s="225"/>
      <c r="S903" s="225"/>
      <c r="T903" s="225"/>
      <c r="U903" s="225"/>
      <c r="V903" s="225"/>
      <c r="W903" s="225"/>
      <c r="X903" s="225"/>
      <c r="Y903" s="225"/>
    </row>
    <row r="904" ht="14.25" customHeight="1">
      <c r="A904" s="225"/>
      <c r="B904" s="225"/>
      <c r="C904" s="225"/>
      <c r="D904" s="236"/>
      <c r="E904" s="225"/>
      <c r="F904" s="225"/>
      <c r="G904" s="238"/>
      <c r="H904" s="238"/>
      <c r="I904" s="238"/>
      <c r="J904" s="238"/>
      <c r="K904" s="224"/>
      <c r="L904" s="224"/>
      <c r="M904" s="224"/>
      <c r="N904" s="224"/>
      <c r="O904" s="224"/>
      <c r="P904" s="224"/>
      <c r="Q904" s="225"/>
      <c r="R904" s="225"/>
      <c r="S904" s="225"/>
      <c r="T904" s="225"/>
      <c r="U904" s="225"/>
      <c r="V904" s="225"/>
      <c r="W904" s="225"/>
      <c r="X904" s="225"/>
      <c r="Y904" s="225"/>
    </row>
    <row r="905" ht="14.25" customHeight="1">
      <c r="A905" s="225"/>
      <c r="B905" s="225"/>
      <c r="C905" s="225"/>
      <c r="D905" s="236"/>
      <c r="E905" s="225"/>
      <c r="F905" s="225"/>
      <c r="G905" s="238"/>
      <c r="H905" s="238"/>
      <c r="I905" s="238"/>
      <c r="J905" s="238"/>
      <c r="K905" s="224"/>
      <c r="L905" s="224"/>
      <c r="M905" s="224"/>
      <c r="N905" s="224"/>
      <c r="O905" s="224"/>
      <c r="P905" s="224"/>
      <c r="Q905" s="225"/>
      <c r="R905" s="225"/>
      <c r="S905" s="225"/>
      <c r="T905" s="225"/>
      <c r="U905" s="225"/>
      <c r="V905" s="225"/>
      <c r="W905" s="225"/>
      <c r="X905" s="225"/>
      <c r="Y905" s="225"/>
    </row>
    <row r="906" ht="14.25" customHeight="1">
      <c r="A906" s="225"/>
      <c r="B906" s="225"/>
      <c r="C906" s="225"/>
      <c r="D906" s="236"/>
      <c r="E906" s="225"/>
      <c r="F906" s="225"/>
      <c r="G906" s="238"/>
      <c r="H906" s="238"/>
      <c r="I906" s="238"/>
      <c r="J906" s="238"/>
      <c r="K906" s="224"/>
      <c r="L906" s="224"/>
      <c r="M906" s="224"/>
      <c r="N906" s="224"/>
      <c r="O906" s="224"/>
      <c r="P906" s="224"/>
      <c r="Q906" s="225"/>
      <c r="R906" s="225"/>
      <c r="S906" s="225"/>
      <c r="T906" s="225"/>
      <c r="U906" s="225"/>
      <c r="V906" s="225"/>
      <c r="W906" s="225"/>
      <c r="X906" s="225"/>
      <c r="Y906" s="225"/>
    </row>
    <row r="907" ht="14.25" customHeight="1">
      <c r="A907" s="225"/>
      <c r="B907" s="225"/>
      <c r="C907" s="225"/>
      <c r="D907" s="236"/>
      <c r="E907" s="225"/>
      <c r="F907" s="225"/>
      <c r="G907" s="238"/>
      <c r="H907" s="238"/>
      <c r="I907" s="238"/>
      <c r="J907" s="238"/>
      <c r="K907" s="224"/>
      <c r="L907" s="224"/>
      <c r="M907" s="224"/>
      <c r="N907" s="224"/>
      <c r="O907" s="224"/>
      <c r="P907" s="224"/>
      <c r="Q907" s="225"/>
      <c r="R907" s="225"/>
      <c r="S907" s="225"/>
      <c r="T907" s="225"/>
      <c r="U907" s="225"/>
      <c r="V907" s="225"/>
      <c r="W907" s="225"/>
      <c r="X907" s="225"/>
      <c r="Y907" s="225"/>
    </row>
    <row r="908" ht="14.25" customHeight="1">
      <c r="A908" s="225"/>
      <c r="B908" s="225"/>
      <c r="C908" s="225"/>
      <c r="D908" s="236"/>
      <c r="E908" s="225"/>
      <c r="F908" s="225"/>
      <c r="G908" s="238"/>
      <c r="H908" s="238"/>
      <c r="I908" s="238"/>
      <c r="J908" s="238"/>
      <c r="K908" s="224"/>
      <c r="L908" s="224"/>
      <c r="M908" s="224"/>
      <c r="N908" s="224"/>
      <c r="O908" s="224"/>
      <c r="P908" s="224"/>
      <c r="Q908" s="225"/>
      <c r="R908" s="225"/>
      <c r="S908" s="225"/>
      <c r="T908" s="225"/>
      <c r="U908" s="225"/>
      <c r="V908" s="225"/>
      <c r="W908" s="225"/>
      <c r="X908" s="225"/>
      <c r="Y908" s="225"/>
    </row>
    <row r="909" ht="14.25" customHeight="1">
      <c r="A909" s="225"/>
      <c r="B909" s="225"/>
      <c r="C909" s="225"/>
      <c r="D909" s="236"/>
      <c r="E909" s="225"/>
      <c r="F909" s="225"/>
      <c r="G909" s="238"/>
      <c r="H909" s="238"/>
      <c r="I909" s="238"/>
      <c r="J909" s="238"/>
      <c r="K909" s="224"/>
      <c r="L909" s="224"/>
      <c r="M909" s="224"/>
      <c r="N909" s="224"/>
      <c r="O909" s="224"/>
      <c r="P909" s="224"/>
      <c r="Q909" s="225"/>
      <c r="R909" s="225"/>
      <c r="S909" s="225"/>
      <c r="T909" s="225"/>
      <c r="U909" s="225"/>
      <c r="V909" s="225"/>
      <c r="W909" s="225"/>
      <c r="X909" s="225"/>
      <c r="Y909" s="225"/>
    </row>
    <row r="910" ht="14.25" customHeight="1">
      <c r="A910" s="225"/>
      <c r="B910" s="225"/>
      <c r="C910" s="225"/>
      <c r="D910" s="236"/>
      <c r="E910" s="225"/>
      <c r="F910" s="225"/>
      <c r="G910" s="238"/>
      <c r="H910" s="238"/>
      <c r="I910" s="238"/>
      <c r="J910" s="238"/>
      <c r="K910" s="224"/>
      <c r="L910" s="224"/>
      <c r="M910" s="224"/>
      <c r="N910" s="224"/>
      <c r="O910" s="224"/>
      <c r="P910" s="224"/>
      <c r="Q910" s="225"/>
      <c r="R910" s="225"/>
      <c r="S910" s="225"/>
      <c r="T910" s="225"/>
      <c r="U910" s="225"/>
      <c r="V910" s="225"/>
      <c r="W910" s="225"/>
      <c r="X910" s="225"/>
      <c r="Y910" s="225"/>
    </row>
    <row r="911" ht="14.25" customHeight="1">
      <c r="A911" s="225"/>
      <c r="B911" s="225"/>
      <c r="C911" s="225"/>
      <c r="D911" s="236"/>
      <c r="E911" s="225"/>
      <c r="F911" s="225"/>
      <c r="G911" s="238"/>
      <c r="H911" s="238"/>
      <c r="I911" s="238"/>
      <c r="J911" s="238"/>
      <c r="K911" s="224"/>
      <c r="L911" s="224"/>
      <c r="M911" s="224"/>
      <c r="N911" s="224"/>
      <c r="O911" s="224"/>
      <c r="P911" s="224"/>
      <c r="Q911" s="225"/>
      <c r="R911" s="225"/>
      <c r="S911" s="225"/>
      <c r="T911" s="225"/>
      <c r="U911" s="225"/>
      <c r="V911" s="225"/>
      <c r="W911" s="225"/>
      <c r="X911" s="225"/>
      <c r="Y911" s="225"/>
    </row>
    <row r="912" ht="14.25" customHeight="1">
      <c r="A912" s="225"/>
      <c r="B912" s="225"/>
      <c r="C912" s="225"/>
      <c r="D912" s="236"/>
      <c r="E912" s="225"/>
      <c r="F912" s="225"/>
      <c r="G912" s="238"/>
      <c r="H912" s="238"/>
      <c r="I912" s="238"/>
      <c r="J912" s="238"/>
      <c r="K912" s="224"/>
      <c r="L912" s="224"/>
      <c r="M912" s="224"/>
      <c r="N912" s="224"/>
      <c r="O912" s="224"/>
      <c r="P912" s="224"/>
      <c r="Q912" s="225"/>
      <c r="R912" s="225"/>
      <c r="S912" s="225"/>
      <c r="T912" s="225"/>
      <c r="U912" s="225"/>
      <c r="V912" s="225"/>
      <c r="W912" s="225"/>
      <c r="X912" s="225"/>
      <c r="Y912" s="225"/>
    </row>
    <row r="913" ht="14.25" customHeight="1">
      <c r="A913" s="225"/>
      <c r="B913" s="225"/>
      <c r="C913" s="225"/>
      <c r="D913" s="236"/>
      <c r="E913" s="225"/>
      <c r="F913" s="225"/>
      <c r="G913" s="238"/>
      <c r="H913" s="238"/>
      <c r="I913" s="238"/>
      <c r="J913" s="238"/>
      <c r="K913" s="224"/>
      <c r="L913" s="224"/>
      <c r="M913" s="224"/>
      <c r="N913" s="224"/>
      <c r="O913" s="224"/>
      <c r="P913" s="224"/>
      <c r="Q913" s="225"/>
      <c r="R913" s="225"/>
      <c r="S913" s="225"/>
      <c r="T913" s="225"/>
      <c r="U913" s="225"/>
      <c r="V913" s="225"/>
      <c r="W913" s="225"/>
      <c r="X913" s="225"/>
      <c r="Y913" s="225"/>
    </row>
    <row r="914" ht="14.25" customHeight="1">
      <c r="A914" s="225"/>
      <c r="B914" s="225"/>
      <c r="C914" s="225"/>
      <c r="D914" s="236"/>
      <c r="E914" s="225"/>
      <c r="F914" s="225"/>
      <c r="G914" s="238"/>
      <c r="H914" s="238"/>
      <c r="I914" s="238"/>
      <c r="J914" s="238"/>
      <c r="K914" s="224"/>
      <c r="L914" s="224"/>
      <c r="M914" s="224"/>
      <c r="N914" s="224"/>
      <c r="O914" s="224"/>
      <c r="P914" s="224"/>
      <c r="Q914" s="225"/>
      <c r="R914" s="225"/>
      <c r="S914" s="225"/>
      <c r="T914" s="225"/>
      <c r="U914" s="225"/>
      <c r="V914" s="225"/>
      <c r="W914" s="225"/>
      <c r="X914" s="225"/>
      <c r="Y914" s="225"/>
    </row>
    <row r="915" ht="14.25" customHeight="1">
      <c r="A915" s="225"/>
      <c r="B915" s="225"/>
      <c r="C915" s="225"/>
      <c r="D915" s="236"/>
      <c r="E915" s="225"/>
      <c r="F915" s="225"/>
      <c r="G915" s="238"/>
      <c r="H915" s="238"/>
      <c r="I915" s="238"/>
      <c r="J915" s="238"/>
      <c r="K915" s="224"/>
      <c r="L915" s="224"/>
      <c r="M915" s="224"/>
      <c r="N915" s="224"/>
      <c r="O915" s="224"/>
      <c r="P915" s="224"/>
      <c r="Q915" s="225"/>
      <c r="R915" s="225"/>
      <c r="S915" s="225"/>
      <c r="T915" s="225"/>
      <c r="U915" s="225"/>
      <c r="V915" s="225"/>
      <c r="W915" s="225"/>
      <c r="X915" s="225"/>
      <c r="Y915" s="225"/>
    </row>
    <row r="916" ht="14.25" customHeight="1">
      <c r="A916" s="225"/>
      <c r="B916" s="225"/>
      <c r="C916" s="225"/>
      <c r="D916" s="236"/>
      <c r="E916" s="225"/>
      <c r="F916" s="225"/>
      <c r="G916" s="238"/>
      <c r="H916" s="238"/>
      <c r="I916" s="238"/>
      <c r="J916" s="238"/>
      <c r="K916" s="224"/>
      <c r="L916" s="224"/>
      <c r="M916" s="224"/>
      <c r="N916" s="224"/>
      <c r="O916" s="224"/>
      <c r="P916" s="224"/>
      <c r="Q916" s="225"/>
      <c r="R916" s="225"/>
      <c r="S916" s="225"/>
      <c r="T916" s="225"/>
      <c r="U916" s="225"/>
      <c r="V916" s="225"/>
      <c r="W916" s="225"/>
      <c r="X916" s="225"/>
      <c r="Y916" s="225"/>
    </row>
    <row r="917" ht="14.25" customHeight="1">
      <c r="A917" s="225"/>
      <c r="B917" s="225"/>
      <c r="C917" s="225"/>
      <c r="D917" s="236"/>
      <c r="E917" s="225"/>
      <c r="F917" s="225"/>
      <c r="G917" s="238"/>
      <c r="H917" s="238"/>
      <c r="I917" s="238"/>
      <c r="J917" s="238"/>
      <c r="K917" s="224"/>
      <c r="L917" s="224"/>
      <c r="M917" s="224"/>
      <c r="N917" s="224"/>
      <c r="O917" s="224"/>
      <c r="P917" s="224"/>
      <c r="Q917" s="225"/>
      <c r="R917" s="225"/>
      <c r="S917" s="225"/>
      <c r="T917" s="225"/>
      <c r="U917" s="225"/>
      <c r="V917" s="225"/>
      <c r="W917" s="225"/>
      <c r="X917" s="225"/>
      <c r="Y917" s="225"/>
    </row>
    <row r="918" ht="14.25" customHeight="1">
      <c r="A918" s="225"/>
      <c r="B918" s="225"/>
      <c r="C918" s="225"/>
      <c r="D918" s="236"/>
      <c r="E918" s="225"/>
      <c r="F918" s="225"/>
      <c r="G918" s="238"/>
      <c r="H918" s="238"/>
      <c r="I918" s="238"/>
      <c r="J918" s="238"/>
      <c r="K918" s="224"/>
      <c r="L918" s="224"/>
      <c r="M918" s="224"/>
      <c r="N918" s="224"/>
      <c r="O918" s="224"/>
      <c r="P918" s="224"/>
      <c r="Q918" s="225"/>
      <c r="R918" s="225"/>
      <c r="S918" s="225"/>
      <c r="T918" s="225"/>
      <c r="U918" s="225"/>
      <c r="V918" s="225"/>
      <c r="W918" s="225"/>
      <c r="X918" s="225"/>
      <c r="Y918" s="225"/>
    </row>
    <row r="919" ht="14.25" customHeight="1">
      <c r="A919" s="225"/>
      <c r="B919" s="225"/>
      <c r="C919" s="225"/>
      <c r="D919" s="236"/>
      <c r="E919" s="225"/>
      <c r="F919" s="225"/>
      <c r="G919" s="238"/>
      <c r="H919" s="238"/>
      <c r="I919" s="238"/>
      <c r="J919" s="238"/>
      <c r="K919" s="224"/>
      <c r="L919" s="224"/>
      <c r="M919" s="224"/>
      <c r="N919" s="224"/>
      <c r="O919" s="224"/>
      <c r="P919" s="224"/>
      <c r="Q919" s="225"/>
      <c r="R919" s="225"/>
      <c r="S919" s="225"/>
      <c r="T919" s="225"/>
      <c r="U919" s="225"/>
      <c r="V919" s="225"/>
      <c r="W919" s="225"/>
      <c r="X919" s="225"/>
      <c r="Y919" s="225"/>
    </row>
    <row r="920" ht="14.25" customHeight="1">
      <c r="A920" s="225"/>
      <c r="B920" s="225"/>
      <c r="C920" s="225"/>
      <c r="D920" s="236"/>
      <c r="E920" s="225"/>
      <c r="F920" s="225"/>
      <c r="G920" s="238"/>
      <c r="H920" s="238"/>
      <c r="I920" s="238"/>
      <c r="J920" s="238"/>
      <c r="K920" s="224"/>
      <c r="L920" s="224"/>
      <c r="M920" s="224"/>
      <c r="N920" s="224"/>
      <c r="O920" s="224"/>
      <c r="P920" s="224"/>
      <c r="Q920" s="225"/>
      <c r="R920" s="225"/>
      <c r="S920" s="225"/>
      <c r="T920" s="225"/>
      <c r="U920" s="225"/>
      <c r="V920" s="225"/>
      <c r="W920" s="225"/>
      <c r="X920" s="225"/>
      <c r="Y920" s="225"/>
    </row>
    <row r="921" ht="14.25" customHeight="1">
      <c r="A921" s="225"/>
      <c r="B921" s="225"/>
      <c r="C921" s="225"/>
      <c r="D921" s="236"/>
      <c r="E921" s="225"/>
      <c r="F921" s="225"/>
      <c r="G921" s="238"/>
      <c r="H921" s="238"/>
      <c r="I921" s="238"/>
      <c r="J921" s="238"/>
      <c r="K921" s="224"/>
      <c r="L921" s="224"/>
      <c r="M921" s="224"/>
      <c r="N921" s="224"/>
      <c r="O921" s="224"/>
      <c r="P921" s="224"/>
      <c r="Q921" s="225"/>
      <c r="R921" s="225"/>
      <c r="S921" s="225"/>
      <c r="T921" s="225"/>
      <c r="U921" s="225"/>
      <c r="V921" s="225"/>
      <c r="W921" s="225"/>
      <c r="X921" s="225"/>
      <c r="Y921" s="225"/>
    </row>
    <row r="922" ht="14.25" customHeight="1">
      <c r="A922" s="225"/>
      <c r="B922" s="225"/>
      <c r="C922" s="225"/>
      <c r="D922" s="236"/>
      <c r="E922" s="225"/>
      <c r="F922" s="225"/>
      <c r="G922" s="238"/>
      <c r="H922" s="238"/>
      <c r="I922" s="238"/>
      <c r="J922" s="238"/>
      <c r="K922" s="224"/>
      <c r="L922" s="224"/>
      <c r="M922" s="224"/>
      <c r="N922" s="224"/>
      <c r="O922" s="224"/>
      <c r="P922" s="224"/>
      <c r="Q922" s="225"/>
      <c r="R922" s="225"/>
      <c r="S922" s="225"/>
      <c r="T922" s="225"/>
      <c r="U922" s="225"/>
      <c r="V922" s="225"/>
      <c r="W922" s="225"/>
      <c r="X922" s="225"/>
      <c r="Y922" s="225"/>
    </row>
    <row r="923" ht="14.25" customHeight="1">
      <c r="A923" s="225"/>
      <c r="B923" s="225"/>
      <c r="C923" s="225"/>
      <c r="D923" s="236"/>
      <c r="E923" s="225"/>
      <c r="F923" s="225"/>
      <c r="G923" s="238"/>
      <c r="H923" s="238"/>
      <c r="I923" s="238"/>
      <c r="J923" s="238"/>
      <c r="K923" s="224"/>
      <c r="L923" s="224"/>
      <c r="M923" s="224"/>
      <c r="N923" s="224"/>
      <c r="O923" s="224"/>
      <c r="P923" s="224"/>
      <c r="Q923" s="225"/>
      <c r="R923" s="225"/>
      <c r="S923" s="225"/>
      <c r="T923" s="225"/>
      <c r="U923" s="225"/>
      <c r="V923" s="225"/>
      <c r="W923" s="225"/>
      <c r="X923" s="225"/>
      <c r="Y923" s="225"/>
    </row>
    <row r="924" ht="14.25" customHeight="1">
      <c r="A924" s="225"/>
      <c r="B924" s="225"/>
      <c r="C924" s="225"/>
      <c r="D924" s="236"/>
      <c r="E924" s="225"/>
      <c r="F924" s="225"/>
      <c r="G924" s="238"/>
      <c r="H924" s="238"/>
      <c r="I924" s="238"/>
      <c r="J924" s="238"/>
      <c r="K924" s="224"/>
      <c r="L924" s="224"/>
      <c r="M924" s="224"/>
      <c r="N924" s="224"/>
      <c r="O924" s="224"/>
      <c r="P924" s="224"/>
      <c r="Q924" s="225"/>
      <c r="R924" s="225"/>
      <c r="S924" s="225"/>
      <c r="T924" s="225"/>
      <c r="U924" s="225"/>
      <c r="V924" s="225"/>
      <c r="W924" s="225"/>
      <c r="X924" s="225"/>
      <c r="Y924" s="225"/>
    </row>
    <row r="925" ht="14.25" customHeight="1">
      <c r="A925" s="225"/>
      <c r="B925" s="225"/>
      <c r="C925" s="225"/>
      <c r="D925" s="236"/>
      <c r="E925" s="225"/>
      <c r="F925" s="225"/>
      <c r="G925" s="238"/>
      <c r="H925" s="238"/>
      <c r="I925" s="238"/>
      <c r="J925" s="238"/>
      <c r="K925" s="224"/>
      <c r="L925" s="224"/>
      <c r="M925" s="224"/>
      <c r="N925" s="224"/>
      <c r="O925" s="224"/>
      <c r="P925" s="224"/>
      <c r="Q925" s="225"/>
      <c r="R925" s="225"/>
      <c r="S925" s="225"/>
      <c r="T925" s="225"/>
      <c r="U925" s="225"/>
      <c r="V925" s="225"/>
      <c r="W925" s="225"/>
      <c r="X925" s="225"/>
      <c r="Y925" s="225"/>
    </row>
    <row r="926" ht="14.25" customHeight="1">
      <c r="A926" s="225"/>
      <c r="B926" s="225"/>
      <c r="C926" s="225"/>
      <c r="D926" s="236"/>
      <c r="E926" s="225"/>
      <c r="F926" s="225"/>
      <c r="G926" s="238"/>
      <c r="H926" s="238"/>
      <c r="I926" s="238"/>
      <c r="J926" s="238"/>
      <c r="K926" s="224"/>
      <c r="L926" s="224"/>
      <c r="M926" s="224"/>
      <c r="N926" s="224"/>
      <c r="O926" s="224"/>
      <c r="P926" s="224"/>
      <c r="Q926" s="225"/>
      <c r="R926" s="225"/>
      <c r="S926" s="225"/>
      <c r="T926" s="225"/>
      <c r="U926" s="225"/>
      <c r="V926" s="225"/>
      <c r="W926" s="225"/>
      <c r="X926" s="225"/>
      <c r="Y926" s="225"/>
    </row>
    <row r="927" ht="14.25" customHeight="1">
      <c r="A927" s="225"/>
      <c r="B927" s="225"/>
      <c r="C927" s="225"/>
      <c r="D927" s="236"/>
      <c r="E927" s="225"/>
      <c r="F927" s="225"/>
      <c r="G927" s="238"/>
      <c r="H927" s="238"/>
      <c r="I927" s="238"/>
      <c r="J927" s="238"/>
      <c r="K927" s="224"/>
      <c r="L927" s="224"/>
      <c r="M927" s="224"/>
      <c r="N927" s="224"/>
      <c r="O927" s="224"/>
      <c r="P927" s="224"/>
      <c r="Q927" s="225"/>
      <c r="R927" s="225"/>
      <c r="S927" s="225"/>
      <c r="T927" s="225"/>
      <c r="U927" s="225"/>
      <c r="V927" s="225"/>
      <c r="W927" s="225"/>
      <c r="X927" s="225"/>
      <c r="Y927" s="225"/>
    </row>
    <row r="928" ht="14.25" customHeight="1">
      <c r="A928" s="225"/>
      <c r="B928" s="225"/>
      <c r="C928" s="225"/>
      <c r="D928" s="236"/>
      <c r="E928" s="225"/>
      <c r="F928" s="225"/>
      <c r="G928" s="238"/>
      <c r="H928" s="238"/>
      <c r="I928" s="238"/>
      <c r="J928" s="238"/>
      <c r="K928" s="224"/>
      <c r="L928" s="224"/>
      <c r="M928" s="224"/>
      <c r="N928" s="224"/>
      <c r="O928" s="224"/>
      <c r="P928" s="224"/>
      <c r="Q928" s="225"/>
      <c r="R928" s="225"/>
      <c r="S928" s="225"/>
      <c r="T928" s="225"/>
      <c r="U928" s="225"/>
      <c r="V928" s="225"/>
      <c r="W928" s="225"/>
      <c r="X928" s="225"/>
      <c r="Y928" s="225"/>
    </row>
    <row r="929" ht="14.25" customHeight="1">
      <c r="A929" s="225"/>
      <c r="B929" s="225"/>
      <c r="C929" s="225"/>
      <c r="D929" s="236"/>
      <c r="E929" s="225"/>
      <c r="F929" s="225"/>
      <c r="G929" s="238"/>
      <c r="H929" s="238"/>
      <c r="I929" s="238"/>
      <c r="J929" s="238"/>
      <c r="K929" s="224"/>
      <c r="L929" s="224"/>
      <c r="M929" s="224"/>
      <c r="N929" s="224"/>
      <c r="O929" s="224"/>
      <c r="P929" s="224"/>
      <c r="Q929" s="225"/>
      <c r="R929" s="225"/>
      <c r="S929" s="225"/>
      <c r="T929" s="225"/>
      <c r="U929" s="225"/>
      <c r="V929" s="225"/>
      <c r="W929" s="225"/>
      <c r="X929" s="225"/>
      <c r="Y929" s="225"/>
    </row>
    <row r="930" ht="14.25" customHeight="1">
      <c r="A930" s="225"/>
      <c r="B930" s="225"/>
      <c r="C930" s="225"/>
      <c r="D930" s="236"/>
      <c r="E930" s="225"/>
      <c r="F930" s="225"/>
      <c r="G930" s="238"/>
      <c r="H930" s="238"/>
      <c r="I930" s="238"/>
      <c r="J930" s="238"/>
      <c r="K930" s="224"/>
      <c r="L930" s="224"/>
      <c r="M930" s="224"/>
      <c r="N930" s="224"/>
      <c r="O930" s="224"/>
      <c r="P930" s="224"/>
      <c r="Q930" s="225"/>
      <c r="R930" s="225"/>
      <c r="S930" s="225"/>
      <c r="T930" s="225"/>
      <c r="U930" s="225"/>
      <c r="V930" s="225"/>
      <c r="W930" s="225"/>
      <c r="X930" s="225"/>
      <c r="Y930" s="225"/>
    </row>
    <row r="931" ht="14.25" customHeight="1">
      <c r="A931" s="225"/>
      <c r="B931" s="225"/>
      <c r="C931" s="225"/>
      <c r="D931" s="236"/>
      <c r="E931" s="225"/>
      <c r="F931" s="225"/>
      <c r="G931" s="238"/>
      <c r="H931" s="238"/>
      <c r="I931" s="238"/>
      <c r="J931" s="238"/>
      <c r="K931" s="224"/>
      <c r="L931" s="224"/>
      <c r="M931" s="224"/>
      <c r="N931" s="224"/>
      <c r="O931" s="224"/>
      <c r="P931" s="224"/>
      <c r="Q931" s="225"/>
      <c r="R931" s="225"/>
      <c r="S931" s="225"/>
      <c r="T931" s="225"/>
      <c r="U931" s="225"/>
      <c r="V931" s="225"/>
      <c r="W931" s="225"/>
      <c r="X931" s="225"/>
      <c r="Y931" s="225"/>
    </row>
    <row r="932" ht="14.25" customHeight="1">
      <c r="A932" s="225"/>
      <c r="B932" s="225"/>
      <c r="C932" s="225"/>
      <c r="D932" s="236"/>
      <c r="E932" s="225"/>
      <c r="F932" s="225"/>
      <c r="G932" s="238"/>
      <c r="H932" s="238"/>
      <c r="I932" s="238"/>
      <c r="J932" s="238"/>
      <c r="K932" s="224"/>
      <c r="L932" s="224"/>
      <c r="M932" s="224"/>
      <c r="N932" s="224"/>
      <c r="O932" s="224"/>
      <c r="P932" s="224"/>
      <c r="Q932" s="225"/>
      <c r="R932" s="225"/>
      <c r="S932" s="225"/>
      <c r="T932" s="225"/>
      <c r="U932" s="225"/>
      <c r="V932" s="225"/>
      <c r="W932" s="225"/>
      <c r="X932" s="225"/>
      <c r="Y932" s="225"/>
    </row>
    <row r="933" ht="14.25" customHeight="1">
      <c r="A933" s="225"/>
      <c r="B933" s="225"/>
      <c r="C933" s="225"/>
      <c r="D933" s="236"/>
      <c r="E933" s="225"/>
      <c r="F933" s="225"/>
      <c r="G933" s="238"/>
      <c r="H933" s="238"/>
      <c r="I933" s="238"/>
      <c r="J933" s="238"/>
      <c r="K933" s="224"/>
      <c r="L933" s="224"/>
      <c r="M933" s="224"/>
      <c r="N933" s="224"/>
      <c r="O933" s="224"/>
      <c r="P933" s="224"/>
      <c r="Q933" s="225"/>
      <c r="R933" s="225"/>
      <c r="S933" s="225"/>
      <c r="T933" s="225"/>
      <c r="U933" s="225"/>
      <c r="V933" s="225"/>
      <c r="W933" s="225"/>
      <c r="X933" s="225"/>
      <c r="Y933" s="225"/>
    </row>
    <row r="934" ht="14.25" customHeight="1">
      <c r="A934" s="225"/>
      <c r="B934" s="225"/>
      <c r="C934" s="225"/>
      <c r="D934" s="236"/>
      <c r="E934" s="225"/>
      <c r="F934" s="225"/>
      <c r="G934" s="238"/>
      <c r="H934" s="238"/>
      <c r="I934" s="238"/>
      <c r="J934" s="238"/>
      <c r="K934" s="224"/>
      <c r="L934" s="224"/>
      <c r="M934" s="224"/>
      <c r="N934" s="224"/>
      <c r="O934" s="224"/>
      <c r="P934" s="224"/>
      <c r="Q934" s="225"/>
      <c r="R934" s="225"/>
      <c r="S934" s="225"/>
      <c r="T934" s="225"/>
      <c r="U934" s="225"/>
      <c r="V934" s="225"/>
      <c r="W934" s="225"/>
      <c r="X934" s="225"/>
      <c r="Y934" s="225"/>
    </row>
    <row r="935" ht="14.25" customHeight="1">
      <c r="A935" s="225"/>
      <c r="B935" s="225"/>
      <c r="C935" s="225"/>
      <c r="D935" s="236"/>
      <c r="E935" s="225"/>
      <c r="F935" s="225"/>
      <c r="G935" s="238"/>
      <c r="H935" s="238"/>
      <c r="I935" s="238"/>
      <c r="J935" s="238"/>
      <c r="K935" s="224"/>
      <c r="L935" s="224"/>
      <c r="M935" s="224"/>
      <c r="N935" s="224"/>
      <c r="O935" s="224"/>
      <c r="P935" s="224"/>
      <c r="Q935" s="225"/>
      <c r="R935" s="225"/>
      <c r="S935" s="225"/>
      <c r="T935" s="225"/>
      <c r="U935" s="225"/>
      <c r="V935" s="225"/>
      <c r="W935" s="225"/>
      <c r="X935" s="225"/>
      <c r="Y935" s="225"/>
    </row>
    <row r="936" ht="14.25" customHeight="1">
      <c r="A936" s="225"/>
      <c r="B936" s="225"/>
      <c r="C936" s="225"/>
      <c r="D936" s="236"/>
      <c r="E936" s="225"/>
      <c r="F936" s="225"/>
      <c r="G936" s="238"/>
      <c r="H936" s="238"/>
      <c r="I936" s="238"/>
      <c r="J936" s="238"/>
      <c r="K936" s="224"/>
      <c r="L936" s="224"/>
      <c r="M936" s="224"/>
      <c r="N936" s="224"/>
      <c r="O936" s="224"/>
      <c r="P936" s="224"/>
      <c r="Q936" s="225"/>
      <c r="R936" s="225"/>
      <c r="S936" s="225"/>
      <c r="T936" s="225"/>
      <c r="U936" s="225"/>
      <c r="V936" s="225"/>
      <c r="W936" s="225"/>
      <c r="X936" s="225"/>
      <c r="Y936" s="225"/>
    </row>
    <row r="937" ht="14.25" customHeight="1">
      <c r="A937" s="225"/>
      <c r="B937" s="225"/>
      <c r="C937" s="225"/>
      <c r="D937" s="236"/>
      <c r="E937" s="225"/>
      <c r="F937" s="225"/>
      <c r="G937" s="238"/>
      <c r="H937" s="238"/>
      <c r="I937" s="238"/>
      <c r="J937" s="238"/>
      <c r="K937" s="224"/>
      <c r="L937" s="224"/>
      <c r="M937" s="224"/>
      <c r="N937" s="224"/>
      <c r="O937" s="224"/>
      <c r="P937" s="224"/>
      <c r="Q937" s="225"/>
      <c r="R937" s="225"/>
      <c r="S937" s="225"/>
      <c r="T937" s="225"/>
      <c r="U937" s="225"/>
      <c r="V937" s="225"/>
      <c r="W937" s="225"/>
      <c r="X937" s="225"/>
      <c r="Y937" s="225"/>
    </row>
    <row r="938" ht="14.25" customHeight="1">
      <c r="A938" s="225"/>
      <c r="B938" s="225"/>
      <c r="C938" s="225"/>
      <c r="D938" s="236"/>
      <c r="E938" s="225"/>
      <c r="F938" s="225"/>
      <c r="G938" s="238"/>
      <c r="H938" s="238"/>
      <c r="I938" s="238"/>
      <c r="J938" s="238"/>
      <c r="K938" s="224"/>
      <c r="L938" s="224"/>
      <c r="M938" s="224"/>
      <c r="N938" s="224"/>
      <c r="O938" s="224"/>
      <c r="P938" s="224"/>
      <c r="Q938" s="225"/>
      <c r="R938" s="225"/>
      <c r="S938" s="225"/>
      <c r="T938" s="225"/>
      <c r="U938" s="225"/>
      <c r="V938" s="225"/>
      <c r="W938" s="225"/>
      <c r="X938" s="225"/>
      <c r="Y938" s="225"/>
    </row>
    <row r="939" ht="14.25" customHeight="1">
      <c r="A939" s="225"/>
      <c r="B939" s="225"/>
      <c r="C939" s="225"/>
      <c r="D939" s="236"/>
      <c r="E939" s="225"/>
      <c r="F939" s="225"/>
      <c r="G939" s="238"/>
      <c r="H939" s="238"/>
      <c r="I939" s="238"/>
      <c r="J939" s="238"/>
      <c r="K939" s="224"/>
      <c r="L939" s="224"/>
      <c r="M939" s="224"/>
      <c r="N939" s="224"/>
      <c r="O939" s="224"/>
      <c r="P939" s="224"/>
      <c r="Q939" s="225"/>
      <c r="R939" s="225"/>
      <c r="S939" s="225"/>
      <c r="T939" s="225"/>
      <c r="U939" s="225"/>
      <c r="V939" s="225"/>
      <c r="W939" s="225"/>
      <c r="X939" s="225"/>
      <c r="Y939" s="225"/>
    </row>
    <row r="940" ht="14.25" customHeight="1">
      <c r="A940" s="225"/>
      <c r="B940" s="225"/>
      <c r="C940" s="225"/>
      <c r="D940" s="236"/>
      <c r="E940" s="225"/>
      <c r="F940" s="225"/>
      <c r="G940" s="238"/>
      <c r="H940" s="238"/>
      <c r="I940" s="238"/>
      <c r="J940" s="238"/>
      <c r="K940" s="224"/>
      <c r="L940" s="224"/>
      <c r="M940" s="224"/>
      <c r="N940" s="224"/>
      <c r="O940" s="224"/>
      <c r="P940" s="224"/>
      <c r="Q940" s="225"/>
      <c r="R940" s="225"/>
      <c r="S940" s="225"/>
      <c r="T940" s="225"/>
      <c r="U940" s="225"/>
      <c r="V940" s="225"/>
      <c r="W940" s="225"/>
      <c r="X940" s="225"/>
      <c r="Y940" s="225"/>
    </row>
    <row r="941" ht="14.25" customHeight="1">
      <c r="A941" s="225"/>
      <c r="B941" s="225"/>
      <c r="C941" s="225"/>
      <c r="D941" s="236"/>
      <c r="E941" s="225"/>
      <c r="F941" s="225"/>
      <c r="G941" s="238"/>
      <c r="H941" s="238"/>
      <c r="I941" s="238"/>
      <c r="J941" s="238"/>
      <c r="K941" s="224"/>
      <c r="L941" s="224"/>
      <c r="M941" s="224"/>
      <c r="N941" s="224"/>
      <c r="O941" s="224"/>
      <c r="P941" s="224"/>
      <c r="Q941" s="225"/>
      <c r="R941" s="225"/>
      <c r="S941" s="225"/>
      <c r="T941" s="225"/>
      <c r="U941" s="225"/>
      <c r="V941" s="225"/>
      <c r="W941" s="225"/>
      <c r="X941" s="225"/>
      <c r="Y941" s="225"/>
    </row>
    <row r="942" ht="14.25" customHeight="1">
      <c r="A942" s="225"/>
      <c r="B942" s="225"/>
      <c r="C942" s="225"/>
      <c r="D942" s="236"/>
      <c r="E942" s="225"/>
      <c r="F942" s="225"/>
      <c r="G942" s="238"/>
      <c r="H942" s="238"/>
      <c r="I942" s="238"/>
      <c r="J942" s="238"/>
      <c r="K942" s="224"/>
      <c r="L942" s="224"/>
      <c r="M942" s="224"/>
      <c r="N942" s="224"/>
      <c r="O942" s="224"/>
      <c r="P942" s="224"/>
      <c r="Q942" s="225"/>
      <c r="R942" s="225"/>
      <c r="S942" s="225"/>
      <c r="T942" s="225"/>
      <c r="U942" s="225"/>
      <c r="V942" s="225"/>
      <c r="W942" s="225"/>
      <c r="X942" s="225"/>
      <c r="Y942" s="225"/>
    </row>
    <row r="943" ht="14.25" customHeight="1">
      <c r="A943" s="225"/>
      <c r="B943" s="225"/>
      <c r="C943" s="225"/>
      <c r="D943" s="236"/>
      <c r="E943" s="225"/>
      <c r="F943" s="225"/>
      <c r="G943" s="238"/>
      <c r="H943" s="238"/>
      <c r="I943" s="238"/>
      <c r="J943" s="238"/>
      <c r="K943" s="224"/>
      <c r="L943" s="224"/>
      <c r="M943" s="224"/>
      <c r="N943" s="224"/>
      <c r="O943" s="224"/>
      <c r="P943" s="224"/>
      <c r="Q943" s="225"/>
      <c r="R943" s="225"/>
      <c r="S943" s="225"/>
      <c r="T943" s="225"/>
      <c r="U943" s="225"/>
      <c r="V943" s="225"/>
      <c r="W943" s="225"/>
      <c r="X943" s="225"/>
      <c r="Y943" s="225"/>
    </row>
    <row r="944" ht="14.25" customHeight="1">
      <c r="A944" s="225"/>
      <c r="B944" s="225"/>
      <c r="C944" s="225"/>
      <c r="D944" s="236"/>
      <c r="E944" s="225"/>
      <c r="F944" s="225"/>
      <c r="G944" s="238"/>
      <c r="H944" s="238"/>
      <c r="I944" s="238"/>
      <c r="J944" s="238"/>
      <c r="K944" s="224"/>
      <c r="L944" s="224"/>
      <c r="M944" s="224"/>
      <c r="N944" s="224"/>
      <c r="O944" s="224"/>
      <c r="P944" s="224"/>
      <c r="Q944" s="225"/>
      <c r="R944" s="225"/>
      <c r="S944" s="225"/>
      <c r="T944" s="225"/>
      <c r="U944" s="225"/>
      <c r="V944" s="225"/>
      <c r="W944" s="225"/>
      <c r="X944" s="225"/>
      <c r="Y944" s="225"/>
    </row>
    <row r="945" ht="14.25" customHeight="1">
      <c r="A945" s="225"/>
      <c r="B945" s="225"/>
      <c r="C945" s="225"/>
      <c r="D945" s="236"/>
      <c r="E945" s="225"/>
      <c r="F945" s="225"/>
      <c r="G945" s="238"/>
      <c r="H945" s="238"/>
      <c r="I945" s="238"/>
      <c r="J945" s="238"/>
      <c r="K945" s="224"/>
      <c r="L945" s="224"/>
      <c r="M945" s="224"/>
      <c r="N945" s="224"/>
      <c r="O945" s="224"/>
      <c r="P945" s="224"/>
      <c r="Q945" s="225"/>
      <c r="R945" s="225"/>
      <c r="S945" s="225"/>
      <c r="T945" s="225"/>
      <c r="U945" s="225"/>
      <c r="V945" s="225"/>
      <c r="W945" s="225"/>
      <c r="X945" s="225"/>
      <c r="Y945" s="225"/>
    </row>
    <row r="946" ht="14.25" customHeight="1">
      <c r="A946" s="225"/>
      <c r="B946" s="225"/>
      <c r="C946" s="225"/>
      <c r="D946" s="236"/>
      <c r="E946" s="225"/>
      <c r="F946" s="225"/>
      <c r="G946" s="238"/>
      <c r="H946" s="238"/>
      <c r="I946" s="238"/>
      <c r="J946" s="238"/>
      <c r="K946" s="224"/>
      <c r="L946" s="224"/>
      <c r="M946" s="224"/>
      <c r="N946" s="224"/>
      <c r="O946" s="224"/>
      <c r="P946" s="224"/>
      <c r="Q946" s="225"/>
      <c r="R946" s="225"/>
      <c r="S946" s="225"/>
      <c r="T946" s="225"/>
      <c r="U946" s="225"/>
      <c r="V946" s="225"/>
      <c r="W946" s="225"/>
      <c r="X946" s="225"/>
      <c r="Y946" s="225"/>
    </row>
    <row r="947" ht="14.25" customHeight="1">
      <c r="A947" s="225"/>
      <c r="B947" s="225"/>
      <c r="C947" s="225"/>
      <c r="D947" s="236"/>
      <c r="E947" s="225"/>
      <c r="F947" s="225"/>
      <c r="G947" s="238"/>
      <c r="H947" s="238"/>
      <c r="I947" s="238"/>
      <c r="J947" s="238"/>
      <c r="K947" s="224"/>
      <c r="L947" s="224"/>
      <c r="M947" s="224"/>
      <c r="N947" s="224"/>
      <c r="O947" s="224"/>
      <c r="P947" s="224"/>
      <c r="Q947" s="225"/>
      <c r="R947" s="225"/>
      <c r="S947" s="225"/>
      <c r="T947" s="225"/>
      <c r="U947" s="225"/>
      <c r="V947" s="225"/>
      <c r="W947" s="225"/>
      <c r="X947" s="225"/>
      <c r="Y947" s="225"/>
    </row>
    <row r="948" ht="14.25" customHeight="1">
      <c r="A948" s="225"/>
      <c r="B948" s="225"/>
      <c r="C948" s="225"/>
      <c r="D948" s="236"/>
      <c r="E948" s="225"/>
      <c r="F948" s="225"/>
      <c r="G948" s="238"/>
      <c r="H948" s="238"/>
      <c r="I948" s="238"/>
      <c r="J948" s="238"/>
      <c r="K948" s="224"/>
      <c r="L948" s="224"/>
      <c r="M948" s="224"/>
      <c r="N948" s="224"/>
      <c r="O948" s="224"/>
      <c r="P948" s="224"/>
      <c r="Q948" s="225"/>
      <c r="R948" s="225"/>
      <c r="S948" s="225"/>
      <c r="T948" s="225"/>
      <c r="U948" s="225"/>
      <c r="V948" s="225"/>
      <c r="W948" s="225"/>
      <c r="X948" s="225"/>
      <c r="Y948" s="225"/>
    </row>
    <row r="949" ht="14.25" customHeight="1">
      <c r="A949" s="225"/>
      <c r="B949" s="225"/>
      <c r="C949" s="225"/>
      <c r="D949" s="236"/>
      <c r="E949" s="225"/>
      <c r="F949" s="225"/>
      <c r="G949" s="238"/>
      <c r="H949" s="238"/>
      <c r="I949" s="238"/>
      <c r="J949" s="238"/>
      <c r="K949" s="224"/>
      <c r="L949" s="224"/>
      <c r="M949" s="224"/>
      <c r="N949" s="224"/>
      <c r="O949" s="224"/>
      <c r="P949" s="224"/>
      <c r="Q949" s="225"/>
      <c r="R949" s="225"/>
      <c r="S949" s="225"/>
      <c r="T949" s="225"/>
      <c r="U949" s="225"/>
      <c r="V949" s="225"/>
      <c r="W949" s="225"/>
      <c r="X949" s="225"/>
      <c r="Y949" s="225"/>
    </row>
    <row r="950" ht="14.25" customHeight="1">
      <c r="A950" s="225"/>
      <c r="B950" s="225"/>
      <c r="C950" s="225"/>
      <c r="D950" s="236"/>
      <c r="E950" s="225"/>
      <c r="F950" s="225"/>
      <c r="G950" s="238"/>
      <c r="H950" s="238"/>
      <c r="I950" s="238"/>
      <c r="J950" s="238"/>
      <c r="K950" s="224"/>
      <c r="L950" s="224"/>
      <c r="M950" s="224"/>
      <c r="N950" s="224"/>
      <c r="O950" s="224"/>
      <c r="P950" s="224"/>
      <c r="Q950" s="225"/>
      <c r="R950" s="225"/>
      <c r="S950" s="225"/>
      <c r="T950" s="225"/>
      <c r="U950" s="225"/>
      <c r="V950" s="225"/>
      <c r="W950" s="225"/>
      <c r="X950" s="225"/>
      <c r="Y950" s="225"/>
    </row>
    <row r="951" ht="14.25" customHeight="1">
      <c r="A951" s="225"/>
      <c r="B951" s="225"/>
      <c r="C951" s="225"/>
      <c r="D951" s="236"/>
      <c r="E951" s="225"/>
      <c r="F951" s="225"/>
      <c r="G951" s="238"/>
      <c r="H951" s="238"/>
      <c r="I951" s="238"/>
      <c r="J951" s="238"/>
      <c r="K951" s="224"/>
      <c r="L951" s="224"/>
      <c r="M951" s="224"/>
      <c r="N951" s="224"/>
      <c r="O951" s="224"/>
      <c r="P951" s="224"/>
      <c r="Q951" s="225"/>
      <c r="R951" s="225"/>
      <c r="S951" s="225"/>
      <c r="T951" s="225"/>
      <c r="U951" s="225"/>
      <c r="V951" s="225"/>
      <c r="W951" s="225"/>
      <c r="X951" s="225"/>
      <c r="Y951" s="225"/>
    </row>
    <row r="952" ht="14.25" customHeight="1">
      <c r="A952" s="225"/>
      <c r="B952" s="225"/>
      <c r="C952" s="225"/>
      <c r="D952" s="236"/>
      <c r="E952" s="225"/>
      <c r="F952" s="225"/>
      <c r="G952" s="238"/>
      <c r="H952" s="238"/>
      <c r="I952" s="238"/>
      <c r="J952" s="238"/>
      <c r="K952" s="224"/>
      <c r="L952" s="224"/>
      <c r="M952" s="224"/>
      <c r="N952" s="224"/>
      <c r="O952" s="224"/>
      <c r="P952" s="224"/>
      <c r="Q952" s="225"/>
      <c r="R952" s="225"/>
      <c r="S952" s="225"/>
      <c r="T952" s="225"/>
      <c r="U952" s="225"/>
      <c r="V952" s="225"/>
      <c r="W952" s="225"/>
      <c r="X952" s="225"/>
      <c r="Y952" s="225"/>
    </row>
    <row r="953" ht="14.25" customHeight="1">
      <c r="A953" s="225"/>
      <c r="B953" s="225"/>
      <c r="C953" s="225"/>
      <c r="D953" s="236"/>
      <c r="E953" s="225"/>
      <c r="F953" s="225"/>
      <c r="G953" s="238"/>
      <c r="H953" s="238"/>
      <c r="I953" s="238"/>
      <c r="J953" s="238"/>
      <c r="K953" s="224"/>
      <c r="L953" s="224"/>
      <c r="M953" s="224"/>
      <c r="N953" s="224"/>
      <c r="O953" s="224"/>
      <c r="P953" s="224"/>
      <c r="Q953" s="225"/>
      <c r="R953" s="225"/>
      <c r="S953" s="225"/>
      <c r="T953" s="225"/>
      <c r="U953" s="225"/>
      <c r="V953" s="225"/>
      <c r="W953" s="225"/>
      <c r="X953" s="225"/>
      <c r="Y953" s="225"/>
    </row>
    <row r="954" ht="14.25" customHeight="1">
      <c r="A954" s="225"/>
      <c r="B954" s="225"/>
      <c r="C954" s="225"/>
      <c r="D954" s="236"/>
      <c r="E954" s="225"/>
      <c r="F954" s="225"/>
      <c r="G954" s="238"/>
      <c r="H954" s="238"/>
      <c r="I954" s="238"/>
      <c r="J954" s="238"/>
      <c r="K954" s="224"/>
      <c r="L954" s="224"/>
      <c r="M954" s="224"/>
      <c r="N954" s="224"/>
      <c r="O954" s="224"/>
      <c r="P954" s="224"/>
      <c r="Q954" s="225"/>
      <c r="R954" s="225"/>
      <c r="S954" s="225"/>
      <c r="T954" s="225"/>
      <c r="U954" s="225"/>
      <c r="V954" s="225"/>
      <c r="W954" s="225"/>
      <c r="X954" s="225"/>
      <c r="Y954" s="225"/>
    </row>
    <row r="955" ht="14.25" customHeight="1">
      <c r="A955" s="225"/>
      <c r="B955" s="225"/>
      <c r="C955" s="225"/>
      <c r="D955" s="236"/>
      <c r="E955" s="225"/>
      <c r="F955" s="225"/>
      <c r="G955" s="238"/>
      <c r="H955" s="238"/>
      <c r="I955" s="238"/>
      <c r="J955" s="238"/>
      <c r="K955" s="224"/>
      <c r="L955" s="224"/>
      <c r="M955" s="224"/>
      <c r="N955" s="224"/>
      <c r="O955" s="224"/>
      <c r="P955" s="224"/>
      <c r="Q955" s="225"/>
      <c r="R955" s="225"/>
      <c r="S955" s="225"/>
      <c r="T955" s="225"/>
      <c r="U955" s="225"/>
      <c r="V955" s="225"/>
      <c r="W955" s="225"/>
      <c r="X955" s="225"/>
      <c r="Y955" s="225"/>
    </row>
    <row r="956" ht="14.25" customHeight="1">
      <c r="A956" s="225"/>
      <c r="B956" s="225"/>
      <c r="C956" s="225"/>
      <c r="D956" s="236"/>
      <c r="E956" s="225"/>
      <c r="F956" s="225"/>
      <c r="G956" s="238"/>
      <c r="H956" s="238"/>
      <c r="I956" s="238"/>
      <c r="J956" s="238"/>
      <c r="K956" s="224"/>
      <c r="L956" s="224"/>
      <c r="M956" s="224"/>
      <c r="N956" s="224"/>
      <c r="O956" s="224"/>
      <c r="P956" s="224"/>
      <c r="Q956" s="225"/>
      <c r="R956" s="225"/>
      <c r="S956" s="225"/>
      <c r="T956" s="225"/>
      <c r="U956" s="225"/>
      <c r="V956" s="225"/>
      <c r="W956" s="225"/>
      <c r="X956" s="225"/>
      <c r="Y956" s="225"/>
    </row>
    <row r="957" ht="14.25" customHeight="1">
      <c r="A957" s="225"/>
      <c r="B957" s="225"/>
      <c r="C957" s="225"/>
      <c r="D957" s="236"/>
      <c r="E957" s="225"/>
      <c r="F957" s="225"/>
      <c r="G957" s="238"/>
      <c r="H957" s="238"/>
      <c r="I957" s="238"/>
      <c r="J957" s="238"/>
      <c r="K957" s="224"/>
      <c r="L957" s="224"/>
      <c r="M957" s="224"/>
      <c r="N957" s="224"/>
      <c r="O957" s="224"/>
      <c r="P957" s="224"/>
      <c r="Q957" s="225"/>
      <c r="R957" s="225"/>
      <c r="S957" s="225"/>
      <c r="T957" s="225"/>
      <c r="U957" s="225"/>
      <c r="V957" s="225"/>
      <c r="W957" s="225"/>
      <c r="X957" s="225"/>
      <c r="Y957" s="225"/>
    </row>
    <row r="958" ht="14.25" customHeight="1">
      <c r="A958" s="225"/>
      <c r="B958" s="225"/>
      <c r="C958" s="225"/>
      <c r="D958" s="236"/>
      <c r="E958" s="225"/>
      <c r="F958" s="225"/>
      <c r="G958" s="238"/>
      <c r="H958" s="238"/>
      <c r="I958" s="238"/>
      <c r="J958" s="238"/>
      <c r="K958" s="224"/>
      <c r="L958" s="224"/>
      <c r="M958" s="224"/>
      <c r="N958" s="224"/>
      <c r="O958" s="224"/>
      <c r="P958" s="224"/>
      <c r="Q958" s="225"/>
      <c r="R958" s="225"/>
      <c r="S958" s="225"/>
      <c r="T958" s="225"/>
      <c r="U958" s="225"/>
      <c r="V958" s="225"/>
      <c r="W958" s="225"/>
      <c r="X958" s="225"/>
      <c r="Y958" s="225"/>
    </row>
    <row r="959" ht="14.25" customHeight="1">
      <c r="A959" s="225"/>
      <c r="B959" s="225"/>
      <c r="C959" s="225"/>
      <c r="D959" s="236"/>
      <c r="E959" s="225"/>
      <c r="F959" s="225"/>
      <c r="G959" s="238"/>
      <c r="H959" s="238"/>
      <c r="I959" s="238"/>
      <c r="J959" s="238"/>
      <c r="K959" s="224"/>
      <c r="L959" s="224"/>
      <c r="M959" s="224"/>
      <c r="N959" s="224"/>
      <c r="O959" s="224"/>
      <c r="P959" s="224"/>
      <c r="Q959" s="225"/>
      <c r="R959" s="225"/>
      <c r="S959" s="225"/>
      <c r="T959" s="225"/>
      <c r="U959" s="225"/>
      <c r="V959" s="225"/>
      <c r="W959" s="225"/>
      <c r="X959" s="225"/>
      <c r="Y959" s="225"/>
    </row>
    <row r="960" ht="14.25" customHeight="1">
      <c r="A960" s="225"/>
      <c r="B960" s="225"/>
      <c r="C960" s="225"/>
      <c r="D960" s="236"/>
      <c r="E960" s="225"/>
      <c r="F960" s="225"/>
      <c r="G960" s="238"/>
      <c r="H960" s="238"/>
      <c r="I960" s="238"/>
      <c r="J960" s="238"/>
      <c r="K960" s="224"/>
      <c r="L960" s="224"/>
      <c r="M960" s="224"/>
      <c r="N960" s="224"/>
      <c r="O960" s="224"/>
      <c r="P960" s="224"/>
      <c r="Q960" s="225"/>
      <c r="R960" s="225"/>
      <c r="S960" s="225"/>
      <c r="T960" s="225"/>
      <c r="U960" s="225"/>
      <c r="V960" s="225"/>
      <c r="W960" s="225"/>
      <c r="X960" s="225"/>
      <c r="Y960" s="225"/>
    </row>
    <row r="961" ht="14.25" customHeight="1">
      <c r="A961" s="225"/>
      <c r="B961" s="225"/>
      <c r="C961" s="225"/>
      <c r="D961" s="236"/>
      <c r="E961" s="225"/>
      <c r="F961" s="225"/>
      <c r="G961" s="238"/>
      <c r="H961" s="238"/>
      <c r="I961" s="238"/>
      <c r="J961" s="238"/>
      <c r="K961" s="224"/>
      <c r="L961" s="224"/>
      <c r="M961" s="224"/>
      <c r="N961" s="224"/>
      <c r="O961" s="224"/>
      <c r="P961" s="224"/>
      <c r="Q961" s="225"/>
      <c r="R961" s="225"/>
      <c r="S961" s="225"/>
      <c r="T961" s="225"/>
      <c r="U961" s="225"/>
      <c r="V961" s="225"/>
      <c r="W961" s="225"/>
      <c r="X961" s="225"/>
      <c r="Y961" s="225"/>
    </row>
    <row r="962" ht="14.25" customHeight="1">
      <c r="A962" s="225"/>
      <c r="B962" s="225"/>
      <c r="C962" s="225"/>
      <c r="D962" s="236"/>
      <c r="E962" s="225"/>
      <c r="F962" s="225"/>
      <c r="G962" s="238"/>
      <c r="H962" s="238"/>
      <c r="I962" s="238"/>
      <c r="J962" s="238"/>
      <c r="K962" s="224"/>
      <c r="L962" s="224"/>
      <c r="M962" s="224"/>
      <c r="N962" s="224"/>
      <c r="O962" s="224"/>
      <c r="P962" s="224"/>
      <c r="Q962" s="225"/>
      <c r="R962" s="225"/>
      <c r="S962" s="225"/>
      <c r="T962" s="225"/>
      <c r="U962" s="225"/>
      <c r="V962" s="225"/>
      <c r="W962" s="225"/>
      <c r="X962" s="225"/>
      <c r="Y962" s="225"/>
    </row>
    <row r="963" ht="14.25" customHeight="1">
      <c r="A963" s="225"/>
      <c r="B963" s="225"/>
      <c r="C963" s="225"/>
      <c r="D963" s="236"/>
      <c r="E963" s="225"/>
      <c r="F963" s="225"/>
      <c r="G963" s="238"/>
      <c r="H963" s="238"/>
      <c r="I963" s="238"/>
      <c r="J963" s="238"/>
      <c r="K963" s="224"/>
      <c r="L963" s="224"/>
      <c r="M963" s="224"/>
      <c r="N963" s="224"/>
      <c r="O963" s="224"/>
      <c r="P963" s="224"/>
      <c r="Q963" s="225"/>
      <c r="R963" s="225"/>
      <c r="S963" s="225"/>
      <c r="T963" s="225"/>
      <c r="U963" s="225"/>
      <c r="V963" s="225"/>
      <c r="W963" s="225"/>
      <c r="X963" s="225"/>
      <c r="Y963" s="225"/>
    </row>
    <row r="964" ht="14.25" customHeight="1">
      <c r="A964" s="225"/>
      <c r="B964" s="225"/>
      <c r="C964" s="225"/>
      <c r="D964" s="236"/>
      <c r="E964" s="225"/>
      <c r="F964" s="225"/>
      <c r="G964" s="238"/>
      <c r="H964" s="238"/>
      <c r="I964" s="238"/>
      <c r="J964" s="238"/>
      <c r="K964" s="224"/>
      <c r="L964" s="224"/>
      <c r="M964" s="224"/>
      <c r="N964" s="224"/>
      <c r="O964" s="224"/>
      <c r="P964" s="224"/>
      <c r="Q964" s="225"/>
      <c r="R964" s="225"/>
      <c r="S964" s="225"/>
      <c r="T964" s="225"/>
      <c r="U964" s="225"/>
      <c r="V964" s="225"/>
      <c r="W964" s="225"/>
      <c r="X964" s="225"/>
      <c r="Y964" s="225"/>
    </row>
    <row r="965" ht="14.25" customHeight="1">
      <c r="A965" s="225"/>
      <c r="B965" s="225"/>
      <c r="C965" s="225"/>
      <c r="D965" s="236"/>
      <c r="E965" s="225"/>
      <c r="F965" s="225"/>
      <c r="G965" s="238"/>
      <c r="H965" s="238"/>
      <c r="I965" s="238"/>
      <c r="J965" s="238"/>
      <c r="K965" s="224"/>
      <c r="L965" s="224"/>
      <c r="M965" s="224"/>
      <c r="N965" s="224"/>
      <c r="O965" s="224"/>
      <c r="P965" s="224"/>
      <c r="Q965" s="225"/>
      <c r="R965" s="225"/>
      <c r="S965" s="225"/>
      <c r="T965" s="225"/>
      <c r="U965" s="225"/>
      <c r="V965" s="225"/>
      <c r="W965" s="225"/>
      <c r="X965" s="225"/>
      <c r="Y965" s="225"/>
    </row>
    <row r="966" ht="14.25" customHeight="1">
      <c r="A966" s="225"/>
      <c r="B966" s="225"/>
      <c r="C966" s="225"/>
      <c r="D966" s="236"/>
      <c r="E966" s="225"/>
      <c r="F966" s="225"/>
      <c r="G966" s="238"/>
      <c r="H966" s="238"/>
      <c r="I966" s="238"/>
      <c r="J966" s="238"/>
      <c r="K966" s="224"/>
      <c r="L966" s="224"/>
      <c r="M966" s="224"/>
      <c r="N966" s="224"/>
      <c r="O966" s="224"/>
      <c r="P966" s="224"/>
      <c r="Q966" s="225"/>
      <c r="R966" s="225"/>
      <c r="S966" s="225"/>
      <c r="T966" s="225"/>
      <c r="U966" s="225"/>
      <c r="V966" s="225"/>
      <c r="W966" s="225"/>
      <c r="X966" s="225"/>
      <c r="Y966" s="225"/>
    </row>
    <row r="967" ht="14.25" customHeight="1">
      <c r="A967" s="225"/>
      <c r="B967" s="225"/>
      <c r="C967" s="225"/>
      <c r="D967" s="236"/>
      <c r="E967" s="225"/>
      <c r="F967" s="225"/>
      <c r="G967" s="238"/>
      <c r="H967" s="238"/>
      <c r="I967" s="238"/>
      <c r="J967" s="238"/>
      <c r="K967" s="224"/>
      <c r="L967" s="224"/>
      <c r="M967" s="224"/>
      <c r="N967" s="224"/>
      <c r="O967" s="224"/>
      <c r="P967" s="224"/>
      <c r="Q967" s="225"/>
      <c r="R967" s="225"/>
      <c r="S967" s="225"/>
      <c r="T967" s="225"/>
      <c r="U967" s="225"/>
      <c r="V967" s="225"/>
      <c r="W967" s="225"/>
      <c r="X967" s="225"/>
      <c r="Y967" s="225"/>
    </row>
    <row r="968" ht="14.25" customHeight="1">
      <c r="A968" s="225"/>
      <c r="B968" s="225"/>
      <c r="C968" s="225"/>
      <c r="D968" s="236"/>
      <c r="E968" s="225"/>
      <c r="F968" s="225"/>
      <c r="G968" s="238"/>
      <c r="H968" s="238"/>
      <c r="I968" s="238"/>
      <c r="J968" s="238"/>
      <c r="K968" s="224"/>
      <c r="L968" s="224"/>
      <c r="M968" s="224"/>
      <c r="N968" s="224"/>
      <c r="O968" s="224"/>
      <c r="P968" s="224"/>
      <c r="Q968" s="225"/>
      <c r="R968" s="225"/>
      <c r="S968" s="225"/>
      <c r="T968" s="225"/>
      <c r="U968" s="225"/>
      <c r="V968" s="225"/>
      <c r="W968" s="225"/>
      <c r="X968" s="225"/>
      <c r="Y968" s="225"/>
    </row>
    <row r="969" ht="14.25" customHeight="1">
      <c r="A969" s="225"/>
      <c r="B969" s="225"/>
      <c r="C969" s="225"/>
      <c r="D969" s="236"/>
      <c r="E969" s="225"/>
      <c r="F969" s="225"/>
      <c r="G969" s="238"/>
      <c r="H969" s="238"/>
      <c r="I969" s="238"/>
      <c r="J969" s="238"/>
      <c r="K969" s="224"/>
      <c r="L969" s="224"/>
      <c r="M969" s="224"/>
      <c r="N969" s="224"/>
      <c r="O969" s="224"/>
      <c r="P969" s="224"/>
      <c r="Q969" s="225"/>
      <c r="R969" s="225"/>
      <c r="S969" s="225"/>
      <c r="T969" s="225"/>
      <c r="U969" s="225"/>
      <c r="V969" s="225"/>
      <c r="W969" s="225"/>
      <c r="X969" s="225"/>
      <c r="Y969" s="225"/>
    </row>
    <row r="970" ht="14.25" customHeight="1">
      <c r="A970" s="225"/>
      <c r="B970" s="225"/>
      <c r="C970" s="225"/>
      <c r="D970" s="236"/>
      <c r="E970" s="225"/>
      <c r="F970" s="225"/>
      <c r="G970" s="238"/>
      <c r="H970" s="238"/>
      <c r="I970" s="238"/>
      <c r="J970" s="238"/>
      <c r="K970" s="224"/>
      <c r="L970" s="224"/>
      <c r="M970" s="224"/>
      <c r="N970" s="224"/>
      <c r="O970" s="224"/>
      <c r="P970" s="224"/>
      <c r="Q970" s="225"/>
      <c r="R970" s="225"/>
      <c r="S970" s="225"/>
      <c r="T970" s="225"/>
      <c r="U970" s="225"/>
      <c r="V970" s="225"/>
      <c r="W970" s="225"/>
      <c r="X970" s="225"/>
      <c r="Y970" s="225"/>
    </row>
    <row r="971" ht="14.25" customHeight="1">
      <c r="A971" s="225"/>
      <c r="B971" s="225"/>
      <c r="C971" s="225"/>
      <c r="D971" s="236"/>
      <c r="E971" s="225"/>
      <c r="F971" s="225"/>
      <c r="G971" s="238"/>
      <c r="H971" s="238"/>
      <c r="I971" s="238"/>
      <c r="J971" s="238"/>
      <c r="K971" s="224"/>
      <c r="L971" s="224"/>
      <c r="M971" s="224"/>
      <c r="N971" s="224"/>
      <c r="O971" s="224"/>
      <c r="P971" s="224"/>
      <c r="Q971" s="225"/>
      <c r="R971" s="225"/>
      <c r="S971" s="225"/>
      <c r="T971" s="225"/>
      <c r="U971" s="225"/>
      <c r="V971" s="225"/>
      <c r="W971" s="225"/>
      <c r="X971" s="225"/>
      <c r="Y971" s="225"/>
    </row>
    <row r="972" ht="14.25" customHeight="1">
      <c r="A972" s="225"/>
      <c r="B972" s="225"/>
      <c r="C972" s="225"/>
      <c r="D972" s="236"/>
      <c r="E972" s="225"/>
      <c r="F972" s="225"/>
      <c r="G972" s="238"/>
      <c r="H972" s="238"/>
      <c r="I972" s="238"/>
      <c r="J972" s="238"/>
      <c r="K972" s="224"/>
      <c r="L972" s="224"/>
      <c r="M972" s="224"/>
      <c r="N972" s="224"/>
      <c r="O972" s="224"/>
      <c r="P972" s="224"/>
      <c r="Q972" s="225"/>
      <c r="R972" s="225"/>
      <c r="S972" s="225"/>
      <c r="T972" s="225"/>
      <c r="U972" s="225"/>
      <c r="V972" s="225"/>
      <c r="W972" s="225"/>
      <c r="X972" s="225"/>
      <c r="Y972" s="225"/>
    </row>
    <row r="973" ht="14.25" customHeight="1">
      <c r="A973" s="225"/>
      <c r="B973" s="225"/>
      <c r="C973" s="225"/>
      <c r="D973" s="236"/>
      <c r="E973" s="225"/>
      <c r="F973" s="225"/>
      <c r="G973" s="238"/>
      <c r="H973" s="238"/>
      <c r="I973" s="238"/>
      <c r="J973" s="238"/>
      <c r="K973" s="224"/>
      <c r="L973" s="224"/>
      <c r="M973" s="224"/>
      <c r="N973" s="224"/>
      <c r="O973" s="224"/>
      <c r="P973" s="224"/>
      <c r="Q973" s="225"/>
      <c r="R973" s="225"/>
      <c r="S973" s="225"/>
      <c r="T973" s="225"/>
      <c r="U973" s="225"/>
      <c r="V973" s="225"/>
      <c r="W973" s="225"/>
      <c r="X973" s="225"/>
      <c r="Y973" s="225"/>
    </row>
    <row r="974" ht="14.25" customHeight="1">
      <c r="A974" s="225"/>
      <c r="B974" s="225"/>
      <c r="C974" s="225"/>
      <c r="D974" s="236"/>
      <c r="E974" s="225"/>
      <c r="F974" s="225"/>
      <c r="G974" s="238"/>
      <c r="H974" s="238"/>
      <c r="I974" s="238"/>
      <c r="J974" s="238"/>
      <c r="K974" s="224"/>
      <c r="L974" s="224"/>
      <c r="M974" s="224"/>
      <c r="N974" s="224"/>
      <c r="O974" s="224"/>
      <c r="P974" s="224"/>
      <c r="Q974" s="225"/>
      <c r="R974" s="225"/>
      <c r="S974" s="225"/>
      <c r="T974" s="225"/>
      <c r="U974" s="225"/>
      <c r="V974" s="225"/>
      <c r="W974" s="225"/>
      <c r="X974" s="225"/>
      <c r="Y974" s="225"/>
    </row>
    <row r="975" ht="14.25" customHeight="1">
      <c r="A975" s="225"/>
      <c r="B975" s="225"/>
      <c r="C975" s="225"/>
      <c r="D975" s="236"/>
      <c r="E975" s="225"/>
      <c r="F975" s="225"/>
      <c r="G975" s="238"/>
      <c r="H975" s="238"/>
      <c r="I975" s="238"/>
      <c r="J975" s="238"/>
      <c r="K975" s="224"/>
      <c r="L975" s="224"/>
      <c r="M975" s="224"/>
      <c r="N975" s="224"/>
      <c r="O975" s="224"/>
      <c r="P975" s="224"/>
      <c r="Q975" s="225"/>
      <c r="R975" s="225"/>
      <c r="S975" s="225"/>
      <c r="T975" s="225"/>
      <c r="U975" s="225"/>
      <c r="V975" s="225"/>
      <c r="W975" s="225"/>
      <c r="X975" s="225"/>
      <c r="Y975" s="225"/>
    </row>
    <row r="976" ht="14.25" customHeight="1">
      <c r="A976" s="225"/>
      <c r="B976" s="225"/>
      <c r="C976" s="225"/>
      <c r="D976" s="236"/>
      <c r="E976" s="225"/>
      <c r="F976" s="225"/>
      <c r="G976" s="238"/>
      <c r="H976" s="238"/>
      <c r="I976" s="238"/>
      <c r="J976" s="238"/>
      <c r="K976" s="224"/>
      <c r="L976" s="224"/>
      <c r="M976" s="224"/>
      <c r="N976" s="224"/>
      <c r="O976" s="224"/>
      <c r="P976" s="224"/>
      <c r="Q976" s="225"/>
      <c r="R976" s="225"/>
      <c r="S976" s="225"/>
      <c r="T976" s="225"/>
      <c r="U976" s="225"/>
      <c r="V976" s="225"/>
      <c r="W976" s="225"/>
      <c r="X976" s="225"/>
      <c r="Y976" s="225"/>
    </row>
    <row r="977" ht="14.25" customHeight="1">
      <c r="A977" s="225"/>
      <c r="B977" s="225"/>
      <c r="C977" s="225"/>
      <c r="D977" s="236"/>
      <c r="E977" s="225"/>
      <c r="F977" s="225"/>
      <c r="G977" s="238"/>
      <c r="H977" s="238"/>
      <c r="I977" s="238"/>
      <c r="J977" s="238"/>
      <c r="K977" s="224"/>
      <c r="L977" s="224"/>
      <c r="M977" s="224"/>
      <c r="N977" s="224"/>
      <c r="O977" s="224"/>
      <c r="P977" s="224"/>
      <c r="Q977" s="225"/>
      <c r="R977" s="225"/>
      <c r="S977" s="225"/>
      <c r="T977" s="225"/>
      <c r="U977" s="225"/>
      <c r="V977" s="225"/>
      <c r="W977" s="225"/>
      <c r="X977" s="225"/>
      <c r="Y977" s="225"/>
    </row>
    <row r="978" ht="14.25" customHeight="1">
      <c r="A978" s="225"/>
      <c r="B978" s="225"/>
      <c r="C978" s="225"/>
      <c r="D978" s="236"/>
      <c r="E978" s="225"/>
      <c r="F978" s="225"/>
      <c r="G978" s="238"/>
      <c r="H978" s="238"/>
      <c r="I978" s="238"/>
      <c r="J978" s="238"/>
      <c r="K978" s="224"/>
      <c r="L978" s="224"/>
      <c r="M978" s="224"/>
      <c r="N978" s="224"/>
      <c r="O978" s="224"/>
      <c r="P978" s="224"/>
      <c r="Q978" s="225"/>
      <c r="R978" s="225"/>
      <c r="S978" s="225"/>
      <c r="T978" s="225"/>
      <c r="U978" s="225"/>
      <c r="V978" s="225"/>
      <c r="W978" s="225"/>
      <c r="X978" s="225"/>
      <c r="Y978" s="225"/>
    </row>
    <row r="979" ht="14.25" customHeight="1">
      <c r="A979" s="225"/>
      <c r="B979" s="225"/>
      <c r="C979" s="225"/>
      <c r="D979" s="236"/>
      <c r="E979" s="225"/>
      <c r="F979" s="225"/>
      <c r="G979" s="238"/>
      <c r="H979" s="238"/>
      <c r="I979" s="238"/>
      <c r="J979" s="238"/>
      <c r="K979" s="224"/>
      <c r="L979" s="224"/>
      <c r="M979" s="224"/>
      <c r="N979" s="224"/>
      <c r="O979" s="224"/>
      <c r="P979" s="224"/>
      <c r="Q979" s="225"/>
      <c r="R979" s="225"/>
      <c r="S979" s="225"/>
      <c r="T979" s="225"/>
      <c r="U979" s="225"/>
      <c r="V979" s="225"/>
      <c r="W979" s="225"/>
      <c r="X979" s="225"/>
      <c r="Y979" s="225"/>
    </row>
    <row r="980" ht="14.25" customHeight="1">
      <c r="A980" s="225"/>
      <c r="B980" s="225"/>
      <c r="C980" s="225"/>
      <c r="D980" s="236"/>
      <c r="E980" s="225"/>
      <c r="F980" s="225"/>
      <c r="G980" s="238"/>
      <c r="H980" s="238"/>
      <c r="I980" s="238"/>
      <c r="J980" s="238"/>
      <c r="K980" s="224"/>
      <c r="L980" s="224"/>
      <c r="M980" s="224"/>
      <c r="N980" s="224"/>
      <c r="O980" s="224"/>
      <c r="P980" s="224"/>
      <c r="Q980" s="225"/>
      <c r="R980" s="225"/>
      <c r="S980" s="225"/>
      <c r="T980" s="225"/>
      <c r="U980" s="225"/>
      <c r="V980" s="225"/>
      <c r="W980" s="225"/>
      <c r="X980" s="225"/>
      <c r="Y980" s="225"/>
    </row>
    <row r="981" ht="14.25" customHeight="1">
      <c r="A981" s="225"/>
      <c r="B981" s="225"/>
      <c r="C981" s="225"/>
      <c r="D981" s="236"/>
      <c r="E981" s="225"/>
      <c r="F981" s="225"/>
      <c r="G981" s="238"/>
      <c r="H981" s="238"/>
      <c r="I981" s="238"/>
      <c r="J981" s="238"/>
      <c r="K981" s="224"/>
      <c r="L981" s="224"/>
      <c r="M981" s="224"/>
      <c r="N981" s="224"/>
      <c r="O981" s="224"/>
      <c r="P981" s="224"/>
      <c r="Q981" s="225"/>
      <c r="R981" s="225"/>
      <c r="S981" s="225"/>
      <c r="T981" s="225"/>
      <c r="U981" s="225"/>
      <c r="V981" s="225"/>
      <c r="W981" s="225"/>
      <c r="X981" s="225"/>
      <c r="Y981" s="225"/>
    </row>
    <row r="982" ht="14.25" customHeight="1">
      <c r="A982" s="225"/>
      <c r="B982" s="225"/>
      <c r="C982" s="225"/>
      <c r="D982" s="236"/>
      <c r="E982" s="225"/>
      <c r="F982" s="225"/>
      <c r="G982" s="238"/>
      <c r="H982" s="238"/>
      <c r="I982" s="238"/>
      <c r="J982" s="238"/>
      <c r="K982" s="224"/>
      <c r="L982" s="224"/>
      <c r="M982" s="224"/>
      <c r="N982" s="224"/>
      <c r="O982" s="224"/>
      <c r="P982" s="224"/>
      <c r="Q982" s="225"/>
      <c r="R982" s="225"/>
      <c r="S982" s="225"/>
      <c r="T982" s="225"/>
      <c r="U982" s="225"/>
      <c r="V982" s="225"/>
      <c r="W982" s="225"/>
      <c r="X982" s="225"/>
      <c r="Y982" s="225"/>
    </row>
    <row r="983" ht="14.25" customHeight="1">
      <c r="A983" s="225"/>
      <c r="B983" s="225"/>
      <c r="C983" s="225"/>
      <c r="D983" s="236"/>
      <c r="E983" s="225"/>
      <c r="F983" s="225"/>
      <c r="G983" s="238"/>
      <c r="H983" s="238"/>
      <c r="I983" s="238"/>
      <c r="J983" s="238"/>
      <c r="K983" s="224"/>
      <c r="L983" s="224"/>
      <c r="M983" s="224"/>
      <c r="N983" s="224"/>
      <c r="O983" s="224"/>
      <c r="P983" s="224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ht="14.25" customHeight="1">
      <c r="A984" s="225"/>
      <c r="B984" s="225"/>
      <c r="C984" s="225"/>
      <c r="D984" s="236"/>
      <c r="E984" s="225"/>
      <c r="F984" s="225"/>
      <c r="G984" s="238"/>
      <c r="H984" s="238"/>
      <c r="I984" s="238"/>
      <c r="J984" s="238"/>
      <c r="K984" s="224"/>
      <c r="L984" s="224"/>
      <c r="M984" s="224"/>
      <c r="N984" s="224"/>
      <c r="O984" s="224"/>
      <c r="P984" s="224"/>
      <c r="Q984" s="225"/>
      <c r="R984" s="225"/>
      <c r="S984" s="225"/>
      <c r="T984" s="225"/>
      <c r="U984" s="225"/>
      <c r="V984" s="225"/>
      <c r="W984" s="225"/>
      <c r="X984" s="225"/>
      <c r="Y984" s="225"/>
    </row>
    <row r="985" ht="14.25" customHeight="1">
      <c r="A985" s="225"/>
      <c r="B985" s="225"/>
      <c r="C985" s="225"/>
      <c r="D985" s="236"/>
      <c r="E985" s="225"/>
      <c r="F985" s="225"/>
      <c r="G985" s="238"/>
      <c r="H985" s="238"/>
      <c r="I985" s="238"/>
      <c r="J985" s="238"/>
      <c r="K985" s="224"/>
      <c r="L985" s="224"/>
      <c r="M985" s="224"/>
      <c r="N985" s="224"/>
      <c r="O985" s="224"/>
      <c r="P985" s="224"/>
      <c r="Q985" s="225"/>
      <c r="R985" s="225"/>
      <c r="S985" s="225"/>
      <c r="T985" s="225"/>
      <c r="U985" s="225"/>
      <c r="V985" s="225"/>
      <c r="W985" s="225"/>
      <c r="X985" s="225"/>
      <c r="Y985" s="225"/>
    </row>
    <row r="986" ht="14.25" customHeight="1">
      <c r="A986" s="225"/>
      <c r="B986" s="225"/>
      <c r="C986" s="225"/>
      <c r="D986" s="236"/>
      <c r="E986" s="225"/>
      <c r="F986" s="225"/>
      <c r="G986" s="238"/>
      <c r="H986" s="238"/>
      <c r="I986" s="238"/>
      <c r="J986" s="238"/>
      <c r="K986" s="224"/>
      <c r="L986" s="224"/>
      <c r="M986" s="224"/>
      <c r="N986" s="224"/>
      <c r="O986" s="224"/>
      <c r="P986" s="224"/>
      <c r="Q986" s="225"/>
      <c r="R986" s="225"/>
      <c r="S986" s="225"/>
      <c r="T986" s="225"/>
      <c r="U986" s="225"/>
      <c r="V986" s="225"/>
      <c r="W986" s="225"/>
      <c r="X986" s="225"/>
      <c r="Y986" s="225"/>
    </row>
    <row r="987" ht="14.25" customHeight="1">
      <c r="A987" s="225"/>
      <c r="B987" s="225"/>
      <c r="C987" s="225"/>
      <c r="D987" s="236"/>
      <c r="E987" s="225"/>
      <c r="F987" s="225"/>
      <c r="G987" s="238"/>
      <c r="H987" s="238"/>
      <c r="I987" s="238"/>
      <c r="J987" s="238"/>
      <c r="K987" s="224"/>
      <c r="L987" s="224"/>
      <c r="M987" s="224"/>
      <c r="N987" s="224"/>
      <c r="O987" s="224"/>
      <c r="P987" s="224"/>
      <c r="Q987" s="225"/>
      <c r="R987" s="225"/>
      <c r="S987" s="225"/>
      <c r="T987" s="225"/>
      <c r="U987" s="225"/>
      <c r="V987" s="225"/>
      <c r="W987" s="225"/>
      <c r="X987" s="225"/>
      <c r="Y987" s="225"/>
    </row>
    <row r="988" ht="14.25" customHeight="1">
      <c r="A988" s="225"/>
      <c r="B988" s="225"/>
      <c r="C988" s="225"/>
      <c r="D988" s="236"/>
      <c r="E988" s="225"/>
      <c r="F988" s="225"/>
      <c r="G988" s="238"/>
      <c r="H988" s="238"/>
      <c r="I988" s="238"/>
      <c r="J988" s="238"/>
      <c r="K988" s="224"/>
      <c r="L988" s="224"/>
      <c r="M988" s="224"/>
      <c r="N988" s="224"/>
      <c r="O988" s="224"/>
      <c r="P988" s="224"/>
      <c r="Q988" s="225"/>
      <c r="R988" s="225"/>
      <c r="S988" s="225"/>
      <c r="T988" s="225"/>
      <c r="U988" s="225"/>
      <c r="V988" s="225"/>
      <c r="W988" s="225"/>
      <c r="X988" s="225"/>
      <c r="Y988" s="225"/>
    </row>
    <row r="989" ht="14.25" customHeight="1">
      <c r="A989" s="225"/>
      <c r="B989" s="225"/>
      <c r="C989" s="225"/>
      <c r="D989" s="236"/>
      <c r="E989" s="225"/>
      <c r="F989" s="225"/>
      <c r="G989" s="238"/>
      <c r="H989" s="238"/>
      <c r="I989" s="238"/>
      <c r="J989" s="238"/>
      <c r="K989" s="224"/>
      <c r="L989" s="224"/>
      <c r="M989" s="224"/>
      <c r="N989" s="224"/>
      <c r="O989" s="224"/>
      <c r="P989" s="224"/>
      <c r="Q989" s="225"/>
      <c r="R989" s="225"/>
      <c r="S989" s="225"/>
      <c r="T989" s="225"/>
      <c r="U989" s="225"/>
      <c r="V989" s="225"/>
      <c r="W989" s="225"/>
      <c r="X989" s="225"/>
      <c r="Y989" s="225"/>
    </row>
    <row r="990" ht="14.25" customHeight="1">
      <c r="A990" s="225"/>
      <c r="B990" s="225"/>
      <c r="C990" s="225"/>
      <c r="D990" s="236"/>
      <c r="E990" s="225"/>
      <c r="F990" s="225"/>
      <c r="G990" s="238"/>
      <c r="H990" s="238"/>
      <c r="I990" s="238"/>
      <c r="J990" s="238"/>
      <c r="K990" s="224"/>
      <c r="L990" s="224"/>
      <c r="M990" s="224"/>
      <c r="N990" s="224"/>
      <c r="O990" s="224"/>
      <c r="P990" s="224"/>
      <c r="Q990" s="225"/>
      <c r="R990" s="225"/>
      <c r="S990" s="225"/>
      <c r="T990" s="225"/>
      <c r="U990" s="225"/>
      <c r="V990" s="225"/>
      <c r="W990" s="225"/>
      <c r="X990" s="225"/>
      <c r="Y990" s="225"/>
    </row>
    <row r="991" ht="14.25" customHeight="1">
      <c r="A991" s="225"/>
      <c r="B991" s="225"/>
      <c r="C991" s="225"/>
      <c r="D991" s="236"/>
      <c r="E991" s="225"/>
      <c r="F991" s="225"/>
      <c r="G991" s="238"/>
      <c r="H991" s="238"/>
      <c r="I991" s="238"/>
      <c r="J991" s="238"/>
      <c r="K991" s="224"/>
      <c r="L991" s="224"/>
      <c r="M991" s="224"/>
      <c r="N991" s="224"/>
      <c r="O991" s="224"/>
      <c r="P991" s="224"/>
      <c r="Q991" s="225"/>
      <c r="R991" s="225"/>
      <c r="S991" s="225"/>
      <c r="T991" s="225"/>
      <c r="U991" s="225"/>
      <c r="V991" s="225"/>
      <c r="W991" s="225"/>
      <c r="X991" s="225"/>
      <c r="Y991" s="225"/>
    </row>
    <row r="992" ht="14.25" customHeight="1">
      <c r="A992" s="225"/>
      <c r="B992" s="225"/>
      <c r="C992" s="225"/>
      <c r="D992" s="236"/>
      <c r="E992" s="225"/>
      <c r="F992" s="225"/>
      <c r="G992" s="238"/>
      <c r="H992" s="238"/>
      <c r="I992" s="238"/>
      <c r="J992" s="238"/>
      <c r="K992" s="224"/>
      <c r="L992" s="224"/>
      <c r="M992" s="224"/>
      <c r="N992" s="224"/>
      <c r="O992" s="224"/>
      <c r="P992" s="224"/>
      <c r="Q992" s="225"/>
      <c r="R992" s="225"/>
      <c r="S992" s="225"/>
      <c r="T992" s="225"/>
      <c r="U992" s="225"/>
      <c r="V992" s="225"/>
      <c r="W992" s="225"/>
      <c r="X992" s="225"/>
      <c r="Y992" s="225"/>
    </row>
    <row r="993" ht="14.25" customHeight="1">
      <c r="A993" s="225"/>
      <c r="B993" s="225"/>
      <c r="C993" s="225"/>
      <c r="D993" s="236"/>
      <c r="E993" s="225"/>
      <c r="F993" s="225"/>
      <c r="G993" s="238"/>
      <c r="H993" s="238"/>
      <c r="I993" s="238"/>
      <c r="J993" s="238"/>
      <c r="K993" s="224"/>
      <c r="L993" s="224"/>
      <c r="M993" s="224"/>
      <c r="N993" s="224"/>
      <c r="O993" s="224"/>
      <c r="P993" s="224"/>
      <c r="Q993" s="225"/>
      <c r="R993" s="225"/>
      <c r="S993" s="225"/>
      <c r="T993" s="225"/>
      <c r="U993" s="225"/>
      <c r="V993" s="225"/>
      <c r="W993" s="225"/>
      <c r="X993" s="225"/>
      <c r="Y993" s="225"/>
    </row>
    <row r="994" ht="14.25" customHeight="1">
      <c r="A994" s="225"/>
      <c r="B994" s="225"/>
      <c r="C994" s="225"/>
      <c r="D994" s="236"/>
      <c r="E994" s="225"/>
      <c r="F994" s="225"/>
      <c r="G994" s="238"/>
      <c r="H994" s="238"/>
      <c r="I994" s="238"/>
      <c r="J994" s="238"/>
      <c r="K994" s="224"/>
      <c r="L994" s="224"/>
      <c r="M994" s="224"/>
      <c r="N994" s="224"/>
      <c r="O994" s="224"/>
      <c r="P994" s="224"/>
      <c r="Q994" s="225"/>
      <c r="R994" s="225"/>
      <c r="S994" s="225"/>
      <c r="T994" s="225"/>
      <c r="U994" s="225"/>
      <c r="V994" s="225"/>
      <c r="W994" s="225"/>
      <c r="X994" s="225"/>
      <c r="Y994" s="225"/>
    </row>
    <row r="995" ht="14.25" customHeight="1">
      <c r="A995" s="225"/>
      <c r="B995" s="225"/>
      <c r="C995" s="225"/>
      <c r="D995" s="236"/>
      <c r="E995" s="225"/>
      <c r="F995" s="225"/>
      <c r="G995" s="238"/>
      <c r="H995" s="238"/>
      <c r="I995" s="238"/>
      <c r="J995" s="238"/>
      <c r="K995" s="224"/>
      <c r="L995" s="224"/>
      <c r="M995" s="224"/>
      <c r="N995" s="224"/>
      <c r="O995" s="224"/>
      <c r="P995" s="224"/>
      <c r="Q995" s="225"/>
      <c r="R995" s="225"/>
      <c r="S995" s="225"/>
      <c r="T995" s="225"/>
      <c r="U995" s="225"/>
      <c r="V995" s="225"/>
      <c r="W995" s="225"/>
      <c r="X995" s="225"/>
      <c r="Y995" s="225"/>
    </row>
    <row r="996" ht="14.25" customHeight="1">
      <c r="A996" s="225"/>
      <c r="B996" s="225"/>
      <c r="C996" s="225"/>
      <c r="D996" s="236"/>
      <c r="E996" s="225"/>
      <c r="F996" s="225"/>
      <c r="G996" s="238"/>
      <c r="H996" s="238"/>
      <c r="I996" s="238"/>
      <c r="J996" s="238"/>
      <c r="K996" s="224"/>
      <c r="L996" s="224"/>
      <c r="M996" s="224"/>
      <c r="N996" s="224"/>
      <c r="O996" s="224"/>
      <c r="P996" s="224"/>
      <c r="Q996" s="225"/>
      <c r="R996" s="225"/>
      <c r="S996" s="225"/>
      <c r="T996" s="225"/>
      <c r="U996" s="225"/>
      <c r="V996" s="225"/>
      <c r="W996" s="225"/>
      <c r="X996" s="225"/>
      <c r="Y996" s="225"/>
    </row>
    <row r="997" ht="14.25" customHeight="1">
      <c r="A997" s="225"/>
      <c r="B997" s="225"/>
      <c r="C997" s="225"/>
      <c r="D997" s="236"/>
      <c r="E997" s="225"/>
      <c r="F997" s="225"/>
      <c r="G997" s="238"/>
      <c r="H997" s="238"/>
      <c r="I997" s="238"/>
      <c r="J997" s="238"/>
      <c r="K997" s="224"/>
      <c r="L997" s="224"/>
      <c r="M997" s="224"/>
      <c r="N997" s="224"/>
      <c r="O997" s="224"/>
      <c r="P997" s="224"/>
      <c r="Q997" s="225"/>
      <c r="R997" s="225"/>
      <c r="S997" s="225"/>
      <c r="T997" s="225"/>
      <c r="U997" s="225"/>
      <c r="V997" s="225"/>
      <c r="W997" s="225"/>
      <c r="X997" s="225"/>
      <c r="Y997" s="225"/>
    </row>
    <row r="998" ht="14.25" customHeight="1">
      <c r="A998" s="225"/>
      <c r="B998" s="225"/>
      <c r="C998" s="225"/>
      <c r="D998" s="236"/>
      <c r="E998" s="225"/>
      <c r="F998" s="225"/>
      <c r="G998" s="238"/>
      <c r="H998" s="238"/>
      <c r="I998" s="238"/>
      <c r="J998" s="238"/>
      <c r="K998" s="224"/>
      <c r="L998" s="224"/>
      <c r="M998" s="224"/>
      <c r="N998" s="224"/>
      <c r="O998" s="224"/>
      <c r="P998" s="224"/>
      <c r="Q998" s="225"/>
      <c r="R998" s="225"/>
      <c r="S998" s="225"/>
      <c r="T998" s="225"/>
      <c r="U998" s="225"/>
      <c r="V998" s="225"/>
      <c r="W998" s="225"/>
      <c r="X998" s="225"/>
      <c r="Y998" s="225"/>
    </row>
    <row r="999" ht="14.25" customHeight="1">
      <c r="A999" s="225"/>
      <c r="B999" s="225"/>
      <c r="C999" s="225"/>
      <c r="D999" s="236"/>
      <c r="E999" s="225"/>
      <c r="F999" s="225"/>
      <c r="G999" s="238"/>
      <c r="H999" s="238"/>
      <c r="I999" s="238"/>
      <c r="J999" s="238"/>
      <c r="K999" s="224"/>
      <c r="L999" s="224"/>
      <c r="M999" s="224"/>
      <c r="N999" s="224"/>
      <c r="O999" s="224"/>
      <c r="P999" s="224"/>
      <c r="Q999" s="225"/>
      <c r="R999" s="225"/>
      <c r="S999" s="225"/>
      <c r="T999" s="225"/>
      <c r="U999" s="225"/>
      <c r="V999" s="225"/>
      <c r="W999" s="225"/>
      <c r="X999" s="225"/>
      <c r="Y999" s="225"/>
    </row>
    <row r="1000" ht="14.25" customHeight="1">
      <c r="A1000" s="225"/>
      <c r="B1000" s="225"/>
      <c r="C1000" s="225"/>
      <c r="D1000" s="236"/>
      <c r="E1000" s="225"/>
      <c r="F1000" s="225"/>
      <c r="G1000" s="238"/>
      <c r="H1000" s="238"/>
      <c r="I1000" s="238"/>
      <c r="J1000" s="238"/>
      <c r="K1000" s="224"/>
      <c r="L1000" s="224"/>
      <c r="M1000" s="224"/>
      <c r="N1000" s="224"/>
      <c r="O1000" s="224"/>
      <c r="P1000" s="224"/>
      <c r="Q1000" s="225"/>
      <c r="R1000" s="225"/>
      <c r="S1000" s="225"/>
      <c r="T1000" s="225"/>
      <c r="U1000" s="225"/>
      <c r="V1000" s="225"/>
      <c r="W1000" s="225"/>
      <c r="X1000" s="225"/>
      <c r="Y1000" s="225"/>
    </row>
  </sheetData>
  <mergeCells count="19">
    <mergeCell ref="H10:I10"/>
    <mergeCell ref="J10:J11"/>
    <mergeCell ref="K10:K11"/>
    <mergeCell ref="L10:L11"/>
    <mergeCell ref="K18:L18"/>
    <mergeCell ref="K19:L19"/>
    <mergeCell ref="K20:L20"/>
    <mergeCell ref="K21:L21"/>
    <mergeCell ref="J22:M22"/>
    <mergeCell ref="C10:C11"/>
    <mergeCell ref="B12:C12"/>
    <mergeCell ref="A16:A22"/>
    <mergeCell ref="A1:M1"/>
    <mergeCell ref="A10:A11"/>
    <mergeCell ref="B10:B11"/>
    <mergeCell ref="D10:D11"/>
    <mergeCell ref="E10:E11"/>
    <mergeCell ref="F10:G10"/>
    <mergeCell ref="M10:M11"/>
  </mergeCells>
  <printOptions/>
  <pageMargins bottom="0.984251968503937" footer="0.0" header="0.0" left="0.748031496062992" right="0.748031496062992" top="1.0"/>
  <pageSetup orientation="landscape"/>
  <colBreaks count="1" manualBreakCount="1"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  <pageSetUpPr/>
  </sheetPr>
  <sheetViews>
    <sheetView workbookViewId="0"/>
  </sheetViews>
  <sheetFormatPr customHeight="1" defaultColWidth="11.22" defaultRowHeight="15.0" outlineLevelRow="2"/>
  <cols>
    <col customWidth="1" min="1" max="1" width="5.89"/>
    <col customWidth="1" min="2" max="2" width="3.56"/>
    <col customWidth="1" min="3" max="3" width="20.67"/>
    <col customWidth="1" min="4" max="4" width="55.67"/>
    <col customWidth="1" min="5" max="5" width="7.44"/>
    <col customWidth="1" min="6" max="6" width="12.11"/>
    <col customWidth="1" min="7" max="7" width="10.44"/>
    <col customWidth="1" min="8" max="8" width="11.44"/>
    <col customWidth="1" min="9" max="9" width="9.89"/>
    <col customWidth="1" min="10" max="26" width="9.0"/>
  </cols>
  <sheetData>
    <row r="1" ht="12.75" customHeight="1">
      <c r="A1" s="344"/>
      <c r="B1" s="345"/>
      <c r="C1" s="344"/>
      <c r="D1" s="344"/>
      <c r="E1" s="345"/>
      <c r="F1" s="346"/>
      <c r="G1" s="346"/>
      <c r="H1" s="346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4"/>
    </row>
    <row r="2" ht="12.75" customHeight="1">
      <c r="A2" s="344"/>
      <c r="B2" s="345"/>
      <c r="C2" s="344"/>
      <c r="D2" s="344"/>
      <c r="E2" s="345"/>
      <c r="F2" s="346"/>
      <c r="G2" s="346"/>
      <c r="H2" s="346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</row>
    <row r="3" ht="12.75" customHeight="1">
      <c r="A3" s="344"/>
      <c r="B3" s="345"/>
      <c r="C3" s="344"/>
      <c r="D3" s="344"/>
      <c r="E3" s="345"/>
      <c r="F3" s="346"/>
      <c r="G3" s="346"/>
      <c r="H3" s="346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</row>
    <row r="4" ht="12.75" customHeight="1">
      <c r="A4" s="344"/>
      <c r="B4" s="345"/>
      <c r="C4" s="344"/>
      <c r="D4" s="344"/>
      <c r="E4" s="345"/>
      <c r="F4" s="346"/>
      <c r="G4" s="346"/>
      <c r="H4" s="346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</row>
    <row r="5" ht="12.75" customHeight="1">
      <c r="A5" s="344"/>
      <c r="B5" s="347" t="s">
        <v>114</v>
      </c>
      <c r="C5" s="347" t="s">
        <v>186</v>
      </c>
      <c r="D5" s="347" t="s">
        <v>115</v>
      </c>
      <c r="E5" s="347" t="s">
        <v>187</v>
      </c>
      <c r="F5" s="348" t="s">
        <v>188</v>
      </c>
      <c r="G5" s="348" t="s">
        <v>189</v>
      </c>
      <c r="H5" s="349" t="s">
        <v>190</v>
      </c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</row>
    <row r="6" ht="12.75" customHeight="1">
      <c r="A6" s="344"/>
      <c r="B6" s="350"/>
      <c r="C6" s="351"/>
      <c r="D6" s="351"/>
      <c r="E6" s="351"/>
      <c r="F6" s="351"/>
      <c r="G6" s="351"/>
      <c r="H6" s="352"/>
      <c r="I6" s="344"/>
      <c r="J6" s="344"/>
      <c r="K6" s="344"/>
      <c r="L6" s="344"/>
      <c r="M6" s="344"/>
      <c r="N6" s="344"/>
      <c r="O6" s="344"/>
      <c r="P6" s="344"/>
      <c r="Q6" s="344"/>
      <c r="R6" s="344"/>
      <c r="S6" s="344"/>
      <c r="T6" s="344"/>
      <c r="U6" s="344"/>
      <c r="V6" s="344"/>
      <c r="W6" s="344"/>
      <c r="X6" s="344"/>
      <c r="Y6" s="344"/>
      <c r="Z6" s="344"/>
    </row>
    <row r="7" ht="12.75" customHeight="1">
      <c r="A7" s="344"/>
      <c r="B7" s="353">
        <v>1.0</v>
      </c>
      <c r="C7" s="354" t="s">
        <v>191</v>
      </c>
      <c r="D7" s="128"/>
      <c r="E7" s="355"/>
      <c r="F7" s="356"/>
      <c r="G7" s="356"/>
      <c r="H7" s="357"/>
      <c r="I7" s="358">
        <f>SUM(H8)</f>
        <v>12516</v>
      </c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</row>
    <row r="8" ht="12.75" customHeight="1" outlineLevel="1">
      <c r="A8" s="359"/>
      <c r="B8" s="360"/>
      <c r="C8" s="361" t="s">
        <v>192</v>
      </c>
      <c r="D8" s="361"/>
      <c r="E8" s="360">
        <v>2.0</v>
      </c>
      <c r="F8" s="362"/>
      <c r="G8" s="362">
        <f>SUM(G9:G24)</f>
        <v>6258</v>
      </c>
      <c r="H8" s="362">
        <f>G8*E8</f>
        <v>12516</v>
      </c>
      <c r="I8" s="359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359"/>
      <c r="W8" s="359"/>
      <c r="X8" s="359"/>
      <c r="Y8" s="359"/>
      <c r="Z8" s="359"/>
    </row>
    <row r="9" ht="12.75" customHeight="1" outlineLevel="2">
      <c r="A9" s="344"/>
      <c r="B9" s="363"/>
      <c r="C9" s="364" t="s">
        <v>193</v>
      </c>
      <c r="D9" s="364" t="s">
        <v>194</v>
      </c>
      <c r="E9" s="363">
        <v>1.0</v>
      </c>
      <c r="F9" s="365">
        <v>2343.0</v>
      </c>
      <c r="G9" s="365">
        <f t="shared" ref="G9:G24" si="1">F9*E9</f>
        <v>2343</v>
      </c>
      <c r="H9" s="365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</row>
    <row r="10" ht="12.75" customHeight="1" outlineLevel="2">
      <c r="A10" s="344"/>
      <c r="B10" s="363"/>
      <c r="C10" s="364" t="s">
        <v>195</v>
      </c>
      <c r="D10" s="364" t="s">
        <v>196</v>
      </c>
      <c r="E10" s="363">
        <v>3.0</v>
      </c>
      <c r="F10" s="365">
        <v>0.0</v>
      </c>
      <c r="G10" s="365">
        <f t="shared" si="1"/>
        <v>0</v>
      </c>
      <c r="H10" s="365"/>
      <c r="I10" s="344"/>
      <c r="J10" s="344"/>
      <c r="K10" s="344"/>
      <c r="L10" s="344"/>
      <c r="M10" s="344"/>
      <c r="N10" s="344"/>
      <c r="O10" s="344"/>
      <c r="P10" s="344"/>
      <c r="Q10" s="344"/>
      <c r="R10" s="344"/>
      <c r="S10" s="344"/>
      <c r="T10" s="344"/>
      <c r="U10" s="344"/>
      <c r="V10" s="344"/>
      <c r="W10" s="344"/>
      <c r="X10" s="344"/>
      <c r="Y10" s="344"/>
      <c r="Z10" s="344"/>
    </row>
    <row r="11" ht="12.75" customHeight="1" outlineLevel="2">
      <c r="A11" s="344"/>
      <c r="B11" s="363"/>
      <c r="C11" s="364" t="s">
        <v>197</v>
      </c>
      <c r="D11" s="364" t="s">
        <v>198</v>
      </c>
      <c r="E11" s="363">
        <v>1.0</v>
      </c>
      <c r="F11" s="365">
        <v>0.0</v>
      </c>
      <c r="G11" s="365">
        <f t="shared" si="1"/>
        <v>0</v>
      </c>
      <c r="H11" s="365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</row>
    <row r="12" ht="12.75" customHeight="1" outlineLevel="2">
      <c r="A12" s="344"/>
      <c r="B12" s="363"/>
      <c r="C12" s="364" t="s">
        <v>199</v>
      </c>
      <c r="D12" s="364" t="s">
        <v>200</v>
      </c>
      <c r="E12" s="363">
        <v>1.0</v>
      </c>
      <c r="F12" s="365">
        <v>0.0</v>
      </c>
      <c r="G12" s="365">
        <f t="shared" si="1"/>
        <v>0</v>
      </c>
      <c r="H12" s="365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</row>
    <row r="13" ht="12.75" customHeight="1" outlineLevel="2">
      <c r="A13" s="344"/>
      <c r="B13" s="363"/>
      <c r="C13" s="364" t="s">
        <v>201</v>
      </c>
      <c r="D13" s="364" t="s">
        <v>202</v>
      </c>
      <c r="E13" s="363">
        <v>1.0</v>
      </c>
      <c r="F13" s="365">
        <v>0.0</v>
      </c>
      <c r="G13" s="365">
        <f t="shared" si="1"/>
        <v>0</v>
      </c>
      <c r="H13" s="365"/>
      <c r="I13" s="344"/>
      <c r="J13" s="344"/>
      <c r="K13" s="344"/>
      <c r="L13" s="344"/>
      <c r="M13" s="344"/>
      <c r="N13" s="344"/>
      <c r="O13" s="344"/>
      <c r="P13" s="344"/>
      <c r="Q13" s="344"/>
      <c r="R13" s="344"/>
      <c r="S13" s="344"/>
      <c r="T13" s="344"/>
      <c r="U13" s="344"/>
      <c r="V13" s="344"/>
      <c r="W13" s="344"/>
      <c r="X13" s="344"/>
      <c r="Y13" s="344"/>
      <c r="Z13" s="344"/>
    </row>
    <row r="14" ht="12.75" customHeight="1" outlineLevel="2">
      <c r="A14" s="344"/>
      <c r="B14" s="363"/>
      <c r="C14" s="364" t="s">
        <v>203</v>
      </c>
      <c r="D14" s="364" t="s">
        <v>204</v>
      </c>
      <c r="E14" s="363">
        <v>1.0</v>
      </c>
      <c r="F14" s="365">
        <v>0.0</v>
      </c>
      <c r="G14" s="365">
        <f t="shared" si="1"/>
        <v>0</v>
      </c>
      <c r="H14" s="365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  <c r="V14" s="344"/>
      <c r="W14" s="344"/>
      <c r="X14" s="344"/>
      <c r="Y14" s="344"/>
      <c r="Z14" s="344"/>
    </row>
    <row r="15" ht="12.75" customHeight="1" outlineLevel="2">
      <c r="A15" s="344"/>
      <c r="B15" s="363"/>
      <c r="C15" s="364" t="s">
        <v>205</v>
      </c>
      <c r="D15" s="364" t="s">
        <v>206</v>
      </c>
      <c r="E15" s="363">
        <v>1.0</v>
      </c>
      <c r="F15" s="365">
        <v>0.0</v>
      </c>
      <c r="G15" s="365">
        <f t="shared" si="1"/>
        <v>0</v>
      </c>
      <c r="H15" s="365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</row>
    <row r="16" ht="12.75" customHeight="1" outlineLevel="2">
      <c r="A16" s="344"/>
      <c r="B16" s="363"/>
      <c r="C16" s="364" t="s">
        <v>207</v>
      </c>
      <c r="D16" s="364" t="s">
        <v>208</v>
      </c>
      <c r="E16" s="363">
        <v>1.0</v>
      </c>
      <c r="F16" s="365">
        <v>795.0</v>
      </c>
      <c r="G16" s="365">
        <f t="shared" si="1"/>
        <v>795</v>
      </c>
      <c r="H16" s="365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4"/>
    </row>
    <row r="17" ht="12.75" customHeight="1" outlineLevel="2">
      <c r="A17" s="344"/>
      <c r="B17" s="363"/>
      <c r="C17" s="364" t="s">
        <v>209</v>
      </c>
      <c r="D17" s="364" t="s">
        <v>210</v>
      </c>
      <c r="E17" s="363">
        <v>1.0</v>
      </c>
      <c r="F17" s="365">
        <v>0.0</v>
      </c>
      <c r="G17" s="365">
        <f t="shared" si="1"/>
        <v>0</v>
      </c>
      <c r="H17" s="365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4"/>
      <c r="W17" s="344"/>
      <c r="X17" s="344"/>
      <c r="Y17" s="344"/>
      <c r="Z17" s="344"/>
    </row>
    <row r="18" ht="12.75" customHeight="1" outlineLevel="2">
      <c r="A18" s="344"/>
      <c r="B18" s="363"/>
      <c r="C18" s="364" t="s">
        <v>211</v>
      </c>
      <c r="D18" s="364" t="s">
        <v>212</v>
      </c>
      <c r="E18" s="363">
        <v>2.0</v>
      </c>
      <c r="F18" s="365">
        <v>0.0</v>
      </c>
      <c r="G18" s="365">
        <f t="shared" si="1"/>
        <v>0</v>
      </c>
      <c r="H18" s="365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  <c r="Z18" s="344"/>
    </row>
    <row r="19" ht="12.75" customHeight="1" outlineLevel="2">
      <c r="A19" s="344"/>
      <c r="B19" s="363"/>
      <c r="C19" s="364" t="s">
        <v>213</v>
      </c>
      <c r="D19" s="364" t="s">
        <v>214</v>
      </c>
      <c r="E19" s="363">
        <v>1.0</v>
      </c>
      <c r="F19" s="365">
        <v>542.0</v>
      </c>
      <c r="G19" s="365">
        <f t="shared" si="1"/>
        <v>542</v>
      </c>
      <c r="H19" s="365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</row>
    <row r="20" ht="12.75" customHeight="1" outlineLevel="2">
      <c r="A20" s="344"/>
      <c r="B20" s="363"/>
      <c r="C20" s="364" t="s">
        <v>215</v>
      </c>
      <c r="D20" s="364" t="s">
        <v>216</v>
      </c>
      <c r="E20" s="363">
        <v>1.0</v>
      </c>
      <c r="F20" s="365">
        <v>429.0</v>
      </c>
      <c r="G20" s="365">
        <f t="shared" si="1"/>
        <v>429</v>
      </c>
      <c r="H20" s="365"/>
      <c r="I20" s="344"/>
      <c r="J20" s="344"/>
      <c r="K20" s="344"/>
      <c r="L20" s="344"/>
      <c r="M20" s="344"/>
      <c r="N20" s="344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44"/>
      <c r="Z20" s="344"/>
    </row>
    <row r="21" ht="12.75" customHeight="1" outlineLevel="2">
      <c r="A21" s="344"/>
      <c r="B21" s="363"/>
      <c r="C21" s="364" t="s">
        <v>217</v>
      </c>
      <c r="D21" s="364" t="s">
        <v>218</v>
      </c>
      <c r="E21" s="363">
        <v>1.0</v>
      </c>
      <c r="F21" s="365">
        <v>1029.0</v>
      </c>
      <c r="G21" s="365">
        <f t="shared" si="1"/>
        <v>1029</v>
      </c>
      <c r="H21" s="365"/>
      <c r="I21" s="344"/>
      <c r="J21" s="344"/>
      <c r="K21" s="344"/>
      <c r="L21" s="344"/>
      <c r="M21" s="344"/>
      <c r="N21" s="344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</row>
    <row r="22" ht="12.75" customHeight="1" outlineLevel="2">
      <c r="A22" s="344"/>
      <c r="B22" s="363"/>
      <c r="C22" s="364" t="s">
        <v>219</v>
      </c>
      <c r="D22" s="364" t="s">
        <v>220</v>
      </c>
      <c r="E22" s="363">
        <v>1.0</v>
      </c>
      <c r="F22" s="365">
        <v>279.0</v>
      </c>
      <c r="G22" s="365">
        <f t="shared" si="1"/>
        <v>279</v>
      </c>
      <c r="H22" s="365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</row>
    <row r="23" ht="12.75" customHeight="1" outlineLevel="2">
      <c r="A23" s="344"/>
      <c r="B23" s="363"/>
      <c r="C23" s="364" t="s">
        <v>221</v>
      </c>
      <c r="D23" s="364" t="s">
        <v>222</v>
      </c>
      <c r="E23" s="363">
        <v>1.0</v>
      </c>
      <c r="F23" s="365">
        <v>281.0</v>
      </c>
      <c r="G23" s="365">
        <f t="shared" si="1"/>
        <v>281</v>
      </c>
      <c r="H23" s="365"/>
      <c r="I23" s="344"/>
      <c r="J23" s="344"/>
      <c r="K23" s="344"/>
      <c r="L23" s="344"/>
      <c r="M23" s="344"/>
      <c r="N23" s="344"/>
      <c r="O23" s="344"/>
      <c r="P23" s="344"/>
      <c r="Q23" s="344"/>
      <c r="R23" s="344"/>
      <c r="S23" s="344"/>
      <c r="T23" s="344"/>
      <c r="U23" s="344"/>
      <c r="V23" s="344"/>
      <c r="W23" s="344"/>
      <c r="X23" s="344"/>
      <c r="Y23" s="344"/>
      <c r="Z23" s="344"/>
    </row>
    <row r="24" ht="12.75" customHeight="1" outlineLevel="2">
      <c r="A24" s="344"/>
      <c r="B24" s="363"/>
      <c r="C24" s="364" t="s">
        <v>205</v>
      </c>
      <c r="D24" s="364" t="s">
        <v>206</v>
      </c>
      <c r="E24" s="363">
        <v>1.0</v>
      </c>
      <c r="F24" s="365">
        <v>560.0</v>
      </c>
      <c r="G24" s="365">
        <f t="shared" si="1"/>
        <v>560</v>
      </c>
      <c r="H24" s="365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  <c r="V24" s="344"/>
      <c r="W24" s="344"/>
      <c r="X24" s="344"/>
      <c r="Y24" s="344"/>
      <c r="Z24" s="344"/>
    </row>
    <row r="25" ht="12.75" customHeight="1" outlineLevel="1">
      <c r="A25" s="344"/>
      <c r="B25" s="363"/>
      <c r="C25" s="364"/>
      <c r="D25" s="364"/>
      <c r="E25" s="363"/>
      <c r="F25" s="365"/>
      <c r="G25" s="365"/>
      <c r="H25" s="365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44"/>
      <c r="T25" s="344"/>
      <c r="U25" s="344"/>
      <c r="V25" s="344"/>
      <c r="W25" s="344"/>
      <c r="X25" s="344"/>
      <c r="Y25" s="344"/>
      <c r="Z25" s="344"/>
    </row>
    <row r="26" ht="12.75" customHeight="1">
      <c r="A26" s="344"/>
      <c r="B26" s="353">
        <v>2.0</v>
      </c>
      <c r="C26" s="354" t="s">
        <v>223</v>
      </c>
      <c r="D26" s="128"/>
      <c r="E26" s="355"/>
      <c r="F26" s="356"/>
      <c r="G26" s="356"/>
      <c r="H26" s="357"/>
      <c r="I26" s="358">
        <f>SUM(H27)</f>
        <v>0</v>
      </c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  <c r="V26" s="344"/>
      <c r="W26" s="344"/>
      <c r="X26" s="344"/>
      <c r="Y26" s="344"/>
      <c r="Z26" s="344"/>
    </row>
    <row r="27" ht="12.75" customHeight="1" outlineLevel="1">
      <c r="A27" s="344"/>
      <c r="B27" s="360"/>
      <c r="C27" s="361" t="s">
        <v>224</v>
      </c>
      <c r="D27" s="361"/>
      <c r="E27" s="360">
        <v>1.0</v>
      </c>
      <c r="F27" s="362"/>
      <c r="G27" s="362">
        <f>SUM(G28:G32)</f>
        <v>0</v>
      </c>
      <c r="H27" s="362">
        <f>G27*E27</f>
        <v>0</v>
      </c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</row>
    <row r="28" ht="12.75" customHeight="1" outlineLevel="2">
      <c r="A28" s="344"/>
      <c r="B28" s="363"/>
      <c r="C28" s="364"/>
      <c r="D28" s="364"/>
      <c r="E28" s="363"/>
      <c r="F28" s="365"/>
      <c r="G28" s="365">
        <f t="shared" ref="G28:G32" si="2">F28*E28</f>
        <v>0</v>
      </c>
      <c r="H28" s="365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  <c r="V28" s="344"/>
      <c r="W28" s="344"/>
      <c r="X28" s="344"/>
      <c r="Y28" s="344"/>
      <c r="Z28" s="344"/>
    </row>
    <row r="29" ht="12.75" customHeight="1" outlineLevel="2">
      <c r="A29" s="344"/>
      <c r="B29" s="363"/>
      <c r="C29" s="364"/>
      <c r="D29" s="364"/>
      <c r="E29" s="363"/>
      <c r="F29" s="365"/>
      <c r="G29" s="365">
        <f t="shared" si="2"/>
        <v>0</v>
      </c>
      <c r="H29" s="365"/>
      <c r="I29" s="344"/>
      <c r="J29" s="344"/>
      <c r="K29" s="344"/>
      <c r="L29" s="344"/>
      <c r="M29" s="344"/>
      <c r="N29" s="344"/>
      <c r="O29" s="344"/>
      <c r="P29" s="344"/>
      <c r="Q29" s="344"/>
      <c r="R29" s="344"/>
      <c r="S29" s="344"/>
      <c r="T29" s="344"/>
      <c r="U29" s="344"/>
      <c r="V29" s="344"/>
      <c r="W29" s="344"/>
      <c r="X29" s="344"/>
      <c r="Y29" s="344"/>
      <c r="Z29" s="344"/>
    </row>
    <row r="30" ht="12.75" customHeight="1" outlineLevel="2">
      <c r="A30" s="344"/>
      <c r="B30" s="363"/>
      <c r="C30" s="364"/>
      <c r="D30" s="364"/>
      <c r="E30" s="363"/>
      <c r="F30" s="365"/>
      <c r="G30" s="365">
        <f t="shared" si="2"/>
        <v>0</v>
      </c>
      <c r="H30" s="365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</row>
    <row r="31" ht="12.75" customHeight="1" outlineLevel="2">
      <c r="A31" s="344"/>
      <c r="B31" s="363"/>
      <c r="C31" s="364"/>
      <c r="D31" s="364"/>
      <c r="E31" s="363"/>
      <c r="F31" s="365"/>
      <c r="G31" s="365">
        <f t="shared" si="2"/>
        <v>0</v>
      </c>
      <c r="H31" s="365"/>
      <c r="I31" s="344"/>
      <c r="J31" s="344"/>
      <c r="K31" s="344"/>
      <c r="L31" s="344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44"/>
      <c r="Z31" s="344"/>
    </row>
    <row r="32" ht="12.75" customHeight="1" outlineLevel="2">
      <c r="A32" s="344"/>
      <c r="B32" s="363"/>
      <c r="C32" s="364"/>
      <c r="D32" s="364"/>
      <c r="E32" s="363"/>
      <c r="F32" s="365"/>
      <c r="G32" s="365">
        <f t="shared" si="2"/>
        <v>0</v>
      </c>
      <c r="H32" s="365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</row>
    <row r="33" ht="12.75" customHeight="1" outlineLevel="1">
      <c r="A33" s="344"/>
      <c r="B33" s="363"/>
      <c r="C33" s="364"/>
      <c r="D33" s="364"/>
      <c r="E33" s="363"/>
      <c r="F33" s="365"/>
      <c r="G33" s="365"/>
      <c r="H33" s="365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44"/>
      <c r="Z33" s="344"/>
    </row>
    <row r="34" ht="12.75" customHeight="1">
      <c r="A34" s="344"/>
      <c r="B34" s="353">
        <v>3.0</v>
      </c>
      <c r="C34" s="354" t="s">
        <v>225</v>
      </c>
      <c r="D34" s="128"/>
      <c r="E34" s="355"/>
      <c r="F34" s="356"/>
      <c r="G34" s="356"/>
      <c r="H34" s="357"/>
      <c r="I34" s="358">
        <f>SUM(H35:H46)</f>
        <v>18641</v>
      </c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</row>
    <row r="35" ht="12.75" customHeight="1" outlineLevel="1">
      <c r="A35" s="344"/>
      <c r="B35" s="360" t="s">
        <v>165</v>
      </c>
      <c r="C35" s="361" t="s">
        <v>226</v>
      </c>
      <c r="D35" s="361"/>
      <c r="E35" s="360">
        <v>1.0</v>
      </c>
      <c r="F35" s="362"/>
      <c r="G35" s="362">
        <f>SUM(G36:G39)</f>
        <v>7020</v>
      </c>
      <c r="H35" s="362">
        <f>G35*E35</f>
        <v>7020</v>
      </c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</row>
    <row r="36" ht="12.75" customHeight="1" outlineLevel="2">
      <c r="A36" s="344"/>
      <c r="B36" s="363"/>
      <c r="C36" s="364" t="s">
        <v>227</v>
      </c>
      <c r="D36" s="364" t="s">
        <v>228</v>
      </c>
      <c r="E36" s="363">
        <v>1.0</v>
      </c>
      <c r="F36" s="365">
        <v>6495.0</v>
      </c>
      <c r="G36" s="365">
        <f t="shared" ref="G36:G39" si="3">F36*E36</f>
        <v>6495</v>
      </c>
      <c r="H36" s="365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44"/>
      <c r="T36" s="344"/>
      <c r="U36" s="344"/>
      <c r="V36" s="344"/>
      <c r="W36" s="344"/>
      <c r="X36" s="344"/>
      <c r="Y36" s="344"/>
      <c r="Z36" s="344"/>
    </row>
    <row r="37" ht="12.75" customHeight="1" outlineLevel="2">
      <c r="A37" s="344"/>
      <c r="B37" s="363"/>
      <c r="C37" s="364" t="s">
        <v>229</v>
      </c>
      <c r="D37" s="364" t="s">
        <v>230</v>
      </c>
      <c r="E37" s="363">
        <v>1.0</v>
      </c>
      <c r="F37" s="365">
        <v>0.0</v>
      </c>
      <c r="G37" s="365">
        <f t="shared" si="3"/>
        <v>0</v>
      </c>
      <c r="H37" s="365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</row>
    <row r="38" ht="12.75" customHeight="1" outlineLevel="2">
      <c r="A38" s="344"/>
      <c r="B38" s="363"/>
      <c r="C38" s="364" t="s">
        <v>231</v>
      </c>
      <c r="D38" s="364" t="s">
        <v>232</v>
      </c>
      <c r="E38" s="363">
        <v>1.0</v>
      </c>
      <c r="F38" s="365">
        <v>30.0</v>
      </c>
      <c r="G38" s="365">
        <f t="shared" si="3"/>
        <v>30</v>
      </c>
      <c r="H38" s="365"/>
      <c r="I38" s="344"/>
      <c r="J38" s="344"/>
      <c r="K38" s="344"/>
      <c r="L38" s="344"/>
      <c r="M38" s="344"/>
      <c r="N38" s="344"/>
      <c r="O38" s="344"/>
      <c r="P38" s="344"/>
      <c r="Q38" s="344"/>
      <c r="R38" s="344"/>
      <c r="S38" s="344"/>
      <c r="T38" s="344"/>
      <c r="U38" s="344"/>
      <c r="V38" s="344"/>
      <c r="W38" s="344"/>
      <c r="X38" s="344"/>
      <c r="Y38" s="344"/>
      <c r="Z38" s="344"/>
    </row>
    <row r="39" ht="12.75" customHeight="1" outlineLevel="2">
      <c r="A39" s="344"/>
      <c r="B39" s="363"/>
      <c r="C39" s="364" t="s">
        <v>233</v>
      </c>
      <c r="D39" s="364" t="s">
        <v>234</v>
      </c>
      <c r="E39" s="363">
        <v>3.0</v>
      </c>
      <c r="F39" s="365">
        <v>165.0</v>
      </c>
      <c r="G39" s="365">
        <f t="shared" si="3"/>
        <v>495</v>
      </c>
      <c r="H39" s="365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</row>
    <row r="40" ht="12.75" customHeight="1" outlineLevel="1">
      <c r="A40" s="344"/>
      <c r="B40" s="363"/>
      <c r="C40" s="364"/>
      <c r="D40" s="364"/>
      <c r="E40" s="363"/>
      <c r="F40" s="365"/>
      <c r="G40" s="365"/>
      <c r="H40" s="365"/>
      <c r="I40" s="344"/>
      <c r="J40" s="344"/>
      <c r="K40" s="344"/>
      <c r="L40" s="344"/>
      <c r="M40" s="344"/>
      <c r="N40" s="344"/>
      <c r="O40" s="344"/>
      <c r="P40" s="344"/>
      <c r="Q40" s="344"/>
      <c r="R40" s="344"/>
      <c r="S40" s="344"/>
      <c r="T40" s="344"/>
      <c r="U40" s="344"/>
      <c r="V40" s="344"/>
      <c r="W40" s="344"/>
      <c r="X40" s="344"/>
      <c r="Y40" s="344"/>
      <c r="Z40" s="344"/>
    </row>
    <row r="41" ht="12.75" customHeight="1" outlineLevel="1">
      <c r="A41" s="344"/>
      <c r="B41" s="360" t="s">
        <v>235</v>
      </c>
      <c r="C41" s="361" t="s">
        <v>236</v>
      </c>
      <c r="D41" s="361"/>
      <c r="E41" s="360">
        <v>1.0</v>
      </c>
      <c r="F41" s="362"/>
      <c r="G41" s="362">
        <f>SUM(G42:G44)</f>
        <v>6454</v>
      </c>
      <c r="H41" s="362">
        <f>G41*E41</f>
        <v>6454</v>
      </c>
      <c r="I41" s="344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</row>
    <row r="42" ht="12.75" customHeight="1" outlineLevel="2">
      <c r="A42" s="344"/>
      <c r="B42" s="363"/>
      <c r="C42" s="364" t="s">
        <v>237</v>
      </c>
      <c r="D42" s="364" t="s">
        <v>238</v>
      </c>
      <c r="E42" s="363">
        <v>1.0</v>
      </c>
      <c r="F42" s="365">
        <v>5995.0</v>
      </c>
      <c r="G42" s="365">
        <f t="shared" ref="G42:G44" si="4">F42*E42</f>
        <v>5995</v>
      </c>
      <c r="H42" s="365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</row>
    <row r="43" ht="12.75" customHeight="1" outlineLevel="2">
      <c r="A43" s="344"/>
      <c r="B43" s="363"/>
      <c r="C43" s="364" t="s">
        <v>229</v>
      </c>
      <c r="D43" s="364" t="s">
        <v>230</v>
      </c>
      <c r="E43" s="363">
        <v>1.0</v>
      </c>
      <c r="F43" s="365">
        <v>0.0</v>
      </c>
      <c r="G43" s="365">
        <f t="shared" si="4"/>
        <v>0</v>
      </c>
      <c r="H43" s="365"/>
      <c r="I43" s="344"/>
      <c r="J43" s="344"/>
      <c r="K43" s="344"/>
      <c r="L43" s="344"/>
      <c r="M43" s="344"/>
      <c r="N43" s="344"/>
      <c r="O43" s="344"/>
      <c r="P43" s="344"/>
      <c r="Q43" s="344"/>
      <c r="R43" s="344"/>
      <c r="S43" s="344"/>
      <c r="T43" s="344"/>
      <c r="U43" s="344"/>
      <c r="V43" s="344"/>
      <c r="W43" s="344"/>
      <c r="X43" s="344"/>
      <c r="Y43" s="344"/>
      <c r="Z43" s="344"/>
    </row>
    <row r="44" ht="12.75" customHeight="1" outlineLevel="2">
      <c r="A44" s="344"/>
      <c r="B44" s="363"/>
      <c r="C44" s="364" t="s">
        <v>239</v>
      </c>
      <c r="D44" s="364" t="s">
        <v>240</v>
      </c>
      <c r="E44" s="363">
        <v>3.0</v>
      </c>
      <c r="F44" s="365">
        <v>153.0</v>
      </c>
      <c r="G44" s="365">
        <f t="shared" si="4"/>
        <v>459</v>
      </c>
      <c r="H44" s="365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344"/>
      <c r="U44" s="344"/>
      <c r="V44" s="344"/>
      <c r="W44" s="344"/>
      <c r="X44" s="344"/>
      <c r="Y44" s="344"/>
      <c r="Z44" s="344"/>
    </row>
    <row r="45" ht="12.75" customHeight="1" outlineLevel="1">
      <c r="A45" s="344"/>
      <c r="B45" s="363"/>
      <c r="C45" s="364"/>
      <c r="D45" s="364"/>
      <c r="E45" s="363"/>
      <c r="F45" s="365"/>
      <c r="G45" s="365"/>
      <c r="H45" s="365"/>
      <c r="I45" s="344"/>
      <c r="J45" s="344"/>
      <c r="K45" s="344"/>
      <c r="L45" s="344"/>
      <c r="M45" s="344"/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</row>
    <row r="46" ht="12.75" customHeight="1" outlineLevel="1">
      <c r="A46" s="344"/>
      <c r="B46" s="360" t="s">
        <v>241</v>
      </c>
      <c r="C46" s="361" t="s">
        <v>242</v>
      </c>
      <c r="D46" s="361"/>
      <c r="E46" s="360">
        <v>1.0</v>
      </c>
      <c r="F46" s="362"/>
      <c r="G46" s="362">
        <f>SUM(G47:G49)</f>
        <v>5167</v>
      </c>
      <c r="H46" s="362">
        <f>G46*E46</f>
        <v>5167</v>
      </c>
      <c r="I46" s="344"/>
      <c r="J46" s="344"/>
      <c r="K46" s="344"/>
      <c r="L46" s="344"/>
      <c r="M46" s="344"/>
      <c r="N46" s="344"/>
      <c r="O46" s="344"/>
      <c r="P46" s="344"/>
      <c r="Q46" s="344"/>
      <c r="R46" s="344"/>
      <c r="S46" s="344"/>
      <c r="T46" s="344"/>
      <c r="U46" s="344"/>
      <c r="V46" s="344"/>
      <c r="W46" s="344"/>
      <c r="X46" s="344"/>
      <c r="Y46" s="344"/>
      <c r="Z46" s="344"/>
    </row>
    <row r="47" ht="12.75" customHeight="1" outlineLevel="2">
      <c r="A47" s="344"/>
      <c r="B47" s="363"/>
      <c r="C47" s="364" t="s">
        <v>243</v>
      </c>
      <c r="D47" s="364" t="s">
        <v>244</v>
      </c>
      <c r="E47" s="363">
        <v>1.0</v>
      </c>
      <c r="F47" s="365">
        <v>4795.0</v>
      </c>
      <c r="G47" s="365">
        <f t="shared" ref="G47:G49" si="5">F47*E47</f>
        <v>4795</v>
      </c>
      <c r="H47" s="365"/>
      <c r="I47" s="344"/>
      <c r="J47" s="344"/>
      <c r="K47" s="344"/>
      <c r="L47" s="344"/>
      <c r="M47" s="344"/>
      <c r="N47" s="344"/>
      <c r="O47" s="344"/>
      <c r="P47" s="344"/>
      <c r="Q47" s="344"/>
      <c r="R47" s="344"/>
      <c r="S47" s="344"/>
      <c r="T47" s="344"/>
      <c r="U47" s="344"/>
      <c r="V47" s="344"/>
      <c r="W47" s="344"/>
      <c r="X47" s="344"/>
      <c r="Y47" s="344"/>
      <c r="Z47" s="344"/>
    </row>
    <row r="48" ht="12.75" customHeight="1" outlineLevel="2">
      <c r="A48" s="344"/>
      <c r="B48" s="363"/>
      <c r="C48" s="364" t="s">
        <v>229</v>
      </c>
      <c r="D48" s="364" t="s">
        <v>230</v>
      </c>
      <c r="E48" s="363">
        <v>1.0</v>
      </c>
      <c r="F48" s="365">
        <v>0.0</v>
      </c>
      <c r="G48" s="365">
        <f t="shared" si="5"/>
        <v>0</v>
      </c>
      <c r="H48" s="365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</row>
    <row r="49" ht="12.75" customHeight="1" outlineLevel="2">
      <c r="A49" s="344"/>
      <c r="B49" s="363"/>
      <c r="C49" s="364" t="s">
        <v>245</v>
      </c>
      <c r="D49" s="364" t="s">
        <v>246</v>
      </c>
      <c r="E49" s="363">
        <v>3.0</v>
      </c>
      <c r="F49" s="365">
        <v>124.0</v>
      </c>
      <c r="G49" s="365">
        <f t="shared" si="5"/>
        <v>372</v>
      </c>
      <c r="H49" s="365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344"/>
    </row>
    <row r="50" ht="12.75" customHeight="1" outlineLevel="1">
      <c r="A50" s="344"/>
      <c r="B50" s="363"/>
      <c r="C50" s="364"/>
      <c r="D50" s="364"/>
      <c r="E50" s="363"/>
      <c r="F50" s="365"/>
      <c r="G50" s="365"/>
      <c r="H50" s="365"/>
      <c r="I50" s="344"/>
      <c r="J50" s="344"/>
      <c r="K50" s="344"/>
      <c r="L50" s="344"/>
      <c r="M50" s="344"/>
      <c r="N50" s="344"/>
      <c r="O50" s="344"/>
      <c r="P50" s="344"/>
      <c r="Q50" s="344"/>
      <c r="R50" s="344"/>
      <c r="S50" s="344"/>
      <c r="T50" s="344"/>
      <c r="U50" s="344"/>
      <c r="V50" s="344"/>
      <c r="W50" s="344"/>
      <c r="X50" s="344"/>
      <c r="Y50" s="344"/>
      <c r="Z50" s="344"/>
    </row>
    <row r="51" ht="12.75" customHeight="1">
      <c r="A51" s="344"/>
      <c r="B51" s="353">
        <v>4.0</v>
      </c>
      <c r="C51" s="354" t="s">
        <v>247</v>
      </c>
      <c r="D51" s="128"/>
      <c r="E51" s="355"/>
      <c r="F51" s="356"/>
      <c r="G51" s="356"/>
      <c r="H51" s="357"/>
      <c r="I51" s="358" t="s">
        <v>171</v>
      </c>
      <c r="J51" s="344"/>
      <c r="K51" s="344"/>
      <c r="L51" s="344"/>
      <c r="M51" s="344"/>
      <c r="N51" s="344"/>
      <c r="O51" s="344"/>
      <c r="P51" s="344"/>
      <c r="Q51" s="344"/>
      <c r="R51" s="344"/>
      <c r="S51" s="344"/>
      <c r="T51" s="344"/>
      <c r="U51" s="344"/>
      <c r="V51" s="344"/>
      <c r="W51" s="344"/>
      <c r="X51" s="344"/>
      <c r="Y51" s="344"/>
      <c r="Z51" s="344"/>
    </row>
    <row r="52" ht="12.75" customHeight="1" outlineLevel="1">
      <c r="A52" s="344"/>
      <c r="B52" s="363"/>
      <c r="C52" s="364"/>
      <c r="D52" s="364"/>
      <c r="E52" s="363"/>
      <c r="F52" s="365"/>
      <c r="G52" s="365"/>
      <c r="H52" s="365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</row>
    <row r="53" ht="12.75" customHeight="1">
      <c r="A53" s="344"/>
      <c r="B53" s="353">
        <v>5.0</v>
      </c>
      <c r="C53" s="354" t="s">
        <v>248</v>
      </c>
      <c r="D53" s="128"/>
      <c r="E53" s="355"/>
      <c r="F53" s="356"/>
      <c r="G53" s="356"/>
      <c r="H53" s="357"/>
      <c r="I53" s="358">
        <f>SUM(H54)</f>
        <v>0</v>
      </c>
      <c r="J53" s="344"/>
      <c r="K53" s="344"/>
      <c r="L53" s="344"/>
      <c r="M53" s="344"/>
      <c r="N53" s="344"/>
      <c r="O53" s="344"/>
      <c r="P53" s="344"/>
      <c r="Q53" s="344"/>
      <c r="R53" s="344"/>
      <c r="S53" s="344"/>
      <c r="T53" s="344"/>
      <c r="U53" s="344"/>
      <c r="V53" s="344"/>
      <c r="W53" s="344"/>
      <c r="X53" s="344"/>
      <c r="Y53" s="344"/>
      <c r="Z53" s="344"/>
    </row>
    <row r="54" ht="12.75" customHeight="1" outlineLevel="1">
      <c r="A54" s="344"/>
      <c r="B54" s="360"/>
      <c r="C54" s="361" t="s">
        <v>248</v>
      </c>
      <c r="D54" s="361"/>
      <c r="E54" s="360"/>
      <c r="F54" s="362"/>
      <c r="G54" s="362">
        <f>SUM(G55:G57)</f>
        <v>0</v>
      </c>
      <c r="H54" s="362">
        <f>G54*E54</f>
        <v>0</v>
      </c>
      <c r="I54" s="344"/>
      <c r="J54" s="344"/>
      <c r="K54" s="344"/>
      <c r="L54" s="344"/>
      <c r="M54" s="344"/>
      <c r="N54" s="344"/>
      <c r="O54" s="344"/>
      <c r="P54" s="344"/>
      <c r="Q54" s="344"/>
      <c r="R54" s="344"/>
      <c r="S54" s="344"/>
      <c r="T54" s="344"/>
      <c r="U54" s="344"/>
      <c r="V54" s="344"/>
      <c r="W54" s="344"/>
      <c r="X54" s="344"/>
      <c r="Y54" s="344"/>
      <c r="Z54" s="344"/>
    </row>
    <row r="55" ht="12.75" customHeight="1" outlineLevel="2">
      <c r="A55" s="344"/>
      <c r="B55" s="363"/>
      <c r="C55" s="364"/>
      <c r="D55" s="364"/>
      <c r="E55" s="363"/>
      <c r="F55" s="365"/>
      <c r="G55" s="365">
        <f t="shared" ref="G55:G57" si="6">F55*E55</f>
        <v>0</v>
      </c>
      <c r="H55" s="365"/>
      <c r="I55" s="344"/>
      <c r="J55" s="344"/>
      <c r="K55" s="344"/>
      <c r="L55" s="344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</row>
    <row r="56" ht="12.75" customHeight="1" outlineLevel="2">
      <c r="A56" s="344"/>
      <c r="B56" s="363"/>
      <c r="C56" s="364"/>
      <c r="D56" s="364"/>
      <c r="E56" s="363"/>
      <c r="F56" s="365"/>
      <c r="G56" s="365">
        <f t="shared" si="6"/>
        <v>0</v>
      </c>
      <c r="H56" s="365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</row>
    <row r="57" ht="12.75" customHeight="1" outlineLevel="2">
      <c r="A57" s="344"/>
      <c r="B57" s="363"/>
      <c r="C57" s="364"/>
      <c r="D57" s="364"/>
      <c r="E57" s="363"/>
      <c r="F57" s="365"/>
      <c r="G57" s="365">
        <f t="shared" si="6"/>
        <v>0</v>
      </c>
      <c r="H57" s="365"/>
      <c r="I57" s="344"/>
      <c r="J57" s="344"/>
      <c r="K57" s="344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</row>
    <row r="58" ht="12.75" customHeight="1" outlineLevel="1">
      <c r="A58" s="344"/>
      <c r="B58" s="363"/>
      <c r="C58" s="364"/>
      <c r="D58" s="364"/>
      <c r="E58" s="363"/>
      <c r="F58" s="365"/>
      <c r="G58" s="365"/>
      <c r="H58" s="365"/>
      <c r="I58" s="344"/>
      <c r="J58" s="344"/>
      <c r="K58" s="344"/>
      <c r="L58" s="344"/>
      <c r="M58" s="344"/>
      <c r="N58" s="344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</row>
    <row r="59" ht="12.75" customHeight="1">
      <c r="A59" s="344"/>
      <c r="B59" s="353">
        <v>6.0</v>
      </c>
      <c r="C59" s="354" t="s">
        <v>249</v>
      </c>
      <c r="D59" s="128"/>
      <c r="E59" s="355"/>
      <c r="F59" s="356"/>
      <c r="G59" s="356"/>
      <c r="H59" s="357"/>
      <c r="I59" s="358">
        <f>SUM(H60:H84)</f>
        <v>40064</v>
      </c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</row>
    <row r="60" ht="12.75" customHeight="1" outlineLevel="1">
      <c r="A60" s="344"/>
      <c r="B60" s="360" t="s">
        <v>165</v>
      </c>
      <c r="C60" s="361" t="s">
        <v>250</v>
      </c>
      <c r="D60" s="361"/>
      <c r="E60" s="360">
        <v>1.0</v>
      </c>
      <c r="F60" s="362"/>
      <c r="G60" s="362">
        <f>SUM(G61:G82)</f>
        <v>32532</v>
      </c>
      <c r="H60" s="362">
        <f>G60*E60</f>
        <v>32532</v>
      </c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344"/>
    </row>
    <row r="61" ht="12.75" customHeight="1" outlineLevel="2">
      <c r="A61" s="344"/>
      <c r="B61" s="363"/>
      <c r="C61" s="364" t="s">
        <v>251</v>
      </c>
      <c r="D61" s="364" t="s">
        <v>252</v>
      </c>
      <c r="E61" s="363">
        <v>1.0</v>
      </c>
      <c r="F61" s="365">
        <v>0.0</v>
      </c>
      <c r="G61" s="365">
        <f t="shared" ref="G61:G82" si="7">F61*E61</f>
        <v>0</v>
      </c>
      <c r="H61" s="365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344"/>
      <c r="Z61" s="344"/>
    </row>
    <row r="62" ht="12.75" customHeight="1" outlineLevel="2">
      <c r="A62" s="344"/>
      <c r="B62" s="363"/>
      <c r="C62" s="364" t="s">
        <v>253</v>
      </c>
      <c r="D62" s="364" t="s">
        <v>254</v>
      </c>
      <c r="E62" s="363">
        <v>1.0</v>
      </c>
      <c r="F62" s="365">
        <v>0.0</v>
      </c>
      <c r="G62" s="365">
        <f t="shared" si="7"/>
        <v>0</v>
      </c>
      <c r="H62" s="365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</row>
    <row r="63" ht="12.75" customHeight="1" outlineLevel="2">
      <c r="A63" s="344"/>
      <c r="B63" s="363"/>
      <c r="C63" s="364" t="s">
        <v>255</v>
      </c>
      <c r="D63" s="364" t="s">
        <v>256</v>
      </c>
      <c r="E63" s="363">
        <v>1.0</v>
      </c>
      <c r="F63" s="365">
        <v>0.0</v>
      </c>
      <c r="G63" s="365">
        <f t="shared" si="7"/>
        <v>0</v>
      </c>
      <c r="H63" s="365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</row>
    <row r="64" ht="12.75" customHeight="1" outlineLevel="2">
      <c r="A64" s="344"/>
      <c r="B64" s="363"/>
      <c r="C64" s="364" t="s">
        <v>257</v>
      </c>
      <c r="D64" s="364" t="s">
        <v>258</v>
      </c>
      <c r="E64" s="363">
        <v>1.0</v>
      </c>
      <c r="F64" s="365">
        <v>0.0</v>
      </c>
      <c r="G64" s="365">
        <f t="shared" si="7"/>
        <v>0</v>
      </c>
      <c r="H64" s="365"/>
      <c r="I64" s="344"/>
      <c r="J64" s="344"/>
      <c r="K64" s="344"/>
      <c r="L64" s="344"/>
      <c r="M64" s="344"/>
      <c r="N64" s="344"/>
      <c r="O64" s="344"/>
      <c r="P64" s="344"/>
      <c r="Q64" s="344"/>
      <c r="R64" s="344"/>
      <c r="S64" s="344"/>
      <c r="T64" s="344"/>
      <c r="U64" s="344"/>
      <c r="V64" s="344"/>
      <c r="W64" s="344"/>
      <c r="X64" s="344"/>
      <c r="Y64" s="344"/>
      <c r="Z64" s="344"/>
    </row>
    <row r="65" ht="12.75" customHeight="1" outlineLevel="2">
      <c r="A65" s="344"/>
      <c r="B65" s="363"/>
      <c r="C65" s="364" t="s">
        <v>259</v>
      </c>
      <c r="D65" s="364" t="s">
        <v>260</v>
      </c>
      <c r="E65" s="363">
        <v>558.0</v>
      </c>
      <c r="F65" s="365">
        <v>0.0</v>
      </c>
      <c r="G65" s="365">
        <f t="shared" si="7"/>
        <v>0</v>
      </c>
      <c r="H65" s="365"/>
      <c r="I65" s="344"/>
      <c r="J65" s="344"/>
      <c r="K65" s="344"/>
      <c r="L65" s="344"/>
      <c r="M65" s="344"/>
      <c r="N65" s="344"/>
      <c r="O65" s="344"/>
      <c r="P65" s="344"/>
      <c r="Q65" s="344"/>
      <c r="R65" s="344"/>
      <c r="S65" s="344"/>
      <c r="T65" s="344"/>
      <c r="U65" s="344"/>
      <c r="V65" s="344"/>
      <c r="W65" s="344"/>
      <c r="X65" s="344"/>
      <c r="Y65" s="344"/>
      <c r="Z65" s="344"/>
    </row>
    <row r="66" ht="12.75" customHeight="1" outlineLevel="2">
      <c r="A66" s="344"/>
      <c r="B66" s="363"/>
      <c r="C66" s="364" t="s">
        <v>261</v>
      </c>
      <c r="D66" s="364" t="s">
        <v>262</v>
      </c>
      <c r="E66" s="363">
        <v>1.0</v>
      </c>
      <c r="F66" s="365">
        <v>0.0</v>
      </c>
      <c r="G66" s="365">
        <f t="shared" si="7"/>
        <v>0</v>
      </c>
      <c r="H66" s="365"/>
      <c r="I66" s="344"/>
      <c r="J66" s="344"/>
      <c r="K66" s="344"/>
      <c r="L66" s="344"/>
      <c r="M66" s="344"/>
      <c r="N66" s="344"/>
      <c r="O66" s="344"/>
      <c r="P66" s="344"/>
      <c r="Q66" s="344"/>
      <c r="R66" s="344"/>
      <c r="S66" s="344"/>
      <c r="T66" s="344"/>
      <c r="U66" s="344"/>
      <c r="V66" s="344"/>
      <c r="W66" s="344"/>
      <c r="X66" s="344"/>
      <c r="Y66" s="344"/>
      <c r="Z66" s="344"/>
    </row>
    <row r="67" ht="12.75" customHeight="1" outlineLevel="2">
      <c r="A67" s="344"/>
      <c r="B67" s="363"/>
      <c r="C67" s="364" t="s">
        <v>263</v>
      </c>
      <c r="D67" s="364" t="s">
        <v>264</v>
      </c>
      <c r="E67" s="363">
        <v>1.0</v>
      </c>
      <c r="F67" s="365">
        <v>0.0</v>
      </c>
      <c r="G67" s="365">
        <f t="shared" si="7"/>
        <v>0</v>
      </c>
      <c r="H67" s="365"/>
      <c r="I67" s="344"/>
      <c r="J67" s="344"/>
      <c r="K67" s="344"/>
      <c r="L67" s="344"/>
      <c r="M67" s="344"/>
      <c r="N67" s="344"/>
      <c r="O67" s="344"/>
      <c r="P67" s="344"/>
      <c r="Q67" s="344"/>
      <c r="R67" s="344"/>
      <c r="S67" s="344"/>
      <c r="T67" s="344"/>
      <c r="U67" s="344"/>
      <c r="V67" s="344"/>
      <c r="W67" s="344"/>
      <c r="X67" s="344"/>
      <c r="Y67" s="344"/>
      <c r="Z67" s="344"/>
    </row>
    <row r="68" ht="12.75" customHeight="1" outlineLevel="2">
      <c r="A68" s="344"/>
      <c r="B68" s="363"/>
      <c r="C68" s="364" t="s">
        <v>265</v>
      </c>
      <c r="D68" s="364" t="s">
        <v>266</v>
      </c>
      <c r="E68" s="363">
        <v>50.0</v>
      </c>
      <c r="F68" s="365">
        <v>0.0</v>
      </c>
      <c r="G68" s="365">
        <f t="shared" si="7"/>
        <v>0</v>
      </c>
      <c r="H68" s="365"/>
      <c r="I68" s="344"/>
      <c r="J68" s="344"/>
      <c r="K68" s="344"/>
      <c r="L68" s="344"/>
      <c r="M68" s="344"/>
      <c r="N68" s="344"/>
      <c r="O68" s="344"/>
      <c r="P68" s="344"/>
      <c r="Q68" s="344"/>
      <c r="R68" s="344"/>
      <c r="S68" s="344"/>
      <c r="T68" s="344"/>
      <c r="U68" s="344"/>
      <c r="V68" s="344"/>
      <c r="W68" s="344"/>
      <c r="X68" s="344"/>
      <c r="Y68" s="344"/>
      <c r="Z68" s="344"/>
    </row>
    <row r="69" ht="12.75" customHeight="1" outlineLevel="2">
      <c r="A69" s="344"/>
      <c r="B69" s="363"/>
      <c r="C69" s="364" t="s">
        <v>267</v>
      </c>
      <c r="D69" s="364" t="s">
        <v>268</v>
      </c>
      <c r="E69" s="363">
        <v>1.0</v>
      </c>
      <c r="F69" s="365">
        <v>0.0</v>
      </c>
      <c r="G69" s="365">
        <f t="shared" si="7"/>
        <v>0</v>
      </c>
      <c r="H69" s="365"/>
      <c r="I69" s="344"/>
      <c r="J69" s="344"/>
      <c r="K69" s="344"/>
      <c r="L69" s="344"/>
      <c r="M69" s="344"/>
      <c r="N69" s="344"/>
      <c r="O69" s="344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344"/>
    </row>
    <row r="70" ht="12.75" customHeight="1" outlineLevel="2">
      <c r="A70" s="344"/>
      <c r="B70" s="363"/>
      <c r="C70" s="364" t="s">
        <v>269</v>
      </c>
      <c r="D70" s="364" t="s">
        <v>270</v>
      </c>
      <c r="E70" s="363">
        <v>1.0</v>
      </c>
      <c r="F70" s="365">
        <v>0.0</v>
      </c>
      <c r="G70" s="365">
        <f t="shared" si="7"/>
        <v>0</v>
      </c>
      <c r="H70" s="365"/>
      <c r="I70" s="344"/>
      <c r="J70" s="344"/>
      <c r="K70" s="344"/>
      <c r="L70" s="344"/>
      <c r="M70" s="344"/>
      <c r="N70" s="344"/>
      <c r="O70" s="344"/>
      <c r="P70" s="344"/>
      <c r="Q70" s="344"/>
      <c r="R70" s="344"/>
      <c r="S70" s="344"/>
      <c r="T70" s="344"/>
      <c r="U70" s="344"/>
      <c r="V70" s="344"/>
      <c r="W70" s="344"/>
      <c r="X70" s="344"/>
      <c r="Y70" s="344"/>
      <c r="Z70" s="344"/>
    </row>
    <row r="71" ht="12.75" customHeight="1" outlineLevel="2">
      <c r="A71" s="344"/>
      <c r="B71" s="363"/>
      <c r="C71" s="364" t="s">
        <v>271</v>
      </c>
      <c r="D71" s="364" t="s">
        <v>272</v>
      </c>
      <c r="E71" s="363">
        <v>50.0</v>
      </c>
      <c r="F71" s="365">
        <v>0.0</v>
      </c>
      <c r="G71" s="365">
        <f t="shared" si="7"/>
        <v>0</v>
      </c>
      <c r="H71" s="365"/>
      <c r="I71" s="344"/>
      <c r="J71" s="344"/>
      <c r="K71" s="344"/>
      <c r="L71" s="344"/>
      <c r="M71" s="344"/>
      <c r="N71" s="344"/>
      <c r="O71" s="344"/>
      <c r="P71" s="344"/>
      <c r="Q71" s="344"/>
      <c r="R71" s="344"/>
      <c r="S71" s="344"/>
      <c r="T71" s="344"/>
      <c r="U71" s="344"/>
      <c r="V71" s="344"/>
      <c r="W71" s="344"/>
      <c r="X71" s="344"/>
      <c r="Y71" s="344"/>
      <c r="Z71" s="344"/>
    </row>
    <row r="72" ht="12.75" customHeight="1" outlineLevel="2">
      <c r="A72" s="344"/>
      <c r="B72" s="363"/>
      <c r="C72" s="364" t="s">
        <v>273</v>
      </c>
      <c r="D72" s="364" t="s">
        <v>274</v>
      </c>
      <c r="E72" s="363">
        <v>1.0</v>
      </c>
      <c r="F72" s="365">
        <v>0.0</v>
      </c>
      <c r="G72" s="365">
        <f t="shared" si="7"/>
        <v>0</v>
      </c>
      <c r="H72" s="365"/>
      <c r="I72" s="344"/>
      <c r="J72" s="344"/>
      <c r="K72" s="344"/>
      <c r="L72" s="344"/>
      <c r="M72" s="344"/>
      <c r="N72" s="344"/>
      <c r="O72" s="344"/>
      <c r="P72" s="344"/>
      <c r="Q72" s="344"/>
      <c r="R72" s="344"/>
      <c r="S72" s="344"/>
      <c r="T72" s="344"/>
      <c r="U72" s="344"/>
      <c r="V72" s="344"/>
      <c r="W72" s="344"/>
      <c r="X72" s="344"/>
      <c r="Y72" s="344"/>
      <c r="Z72" s="344"/>
    </row>
    <row r="73" ht="12.75" customHeight="1" outlineLevel="2">
      <c r="A73" s="344"/>
      <c r="B73" s="363"/>
      <c r="C73" s="364" t="s">
        <v>275</v>
      </c>
      <c r="D73" s="364" t="s">
        <v>276</v>
      </c>
      <c r="E73" s="363">
        <v>4.0</v>
      </c>
      <c r="F73" s="365">
        <v>50.0</v>
      </c>
      <c r="G73" s="365">
        <f t="shared" si="7"/>
        <v>200</v>
      </c>
      <c r="H73" s="365"/>
      <c r="I73" s="344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344"/>
    </row>
    <row r="74" ht="12.75" customHeight="1" outlineLevel="2">
      <c r="A74" s="344"/>
      <c r="B74" s="363"/>
      <c r="C74" s="364" t="s">
        <v>229</v>
      </c>
      <c r="D74" s="364" t="s">
        <v>230</v>
      </c>
      <c r="E74" s="363">
        <v>1.0</v>
      </c>
      <c r="F74" s="365">
        <v>0.0</v>
      </c>
      <c r="G74" s="365">
        <f t="shared" si="7"/>
        <v>0</v>
      </c>
      <c r="H74" s="365"/>
      <c r="I74" s="344"/>
      <c r="J74" s="344"/>
      <c r="K74" s="344"/>
      <c r="L74" s="344"/>
      <c r="M74" s="344"/>
      <c r="N74" s="344"/>
      <c r="O74" s="344"/>
      <c r="P74" s="344"/>
      <c r="Q74" s="344"/>
      <c r="R74" s="344"/>
      <c r="S74" s="344"/>
      <c r="T74" s="344"/>
      <c r="U74" s="344"/>
      <c r="V74" s="344"/>
      <c r="W74" s="344"/>
      <c r="X74" s="344"/>
      <c r="Y74" s="344"/>
      <c r="Z74" s="344"/>
    </row>
    <row r="75" ht="12.75" customHeight="1" outlineLevel="2">
      <c r="A75" s="344"/>
      <c r="B75" s="363"/>
      <c r="C75" s="364" t="s">
        <v>277</v>
      </c>
      <c r="D75" s="364" t="s">
        <v>278</v>
      </c>
      <c r="E75" s="363">
        <v>3.0</v>
      </c>
      <c r="F75" s="365">
        <v>0.0</v>
      </c>
      <c r="G75" s="365">
        <f t="shared" si="7"/>
        <v>0</v>
      </c>
      <c r="H75" s="365"/>
      <c r="I75" s="344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</row>
    <row r="76" ht="12.75" customHeight="1" outlineLevel="2">
      <c r="A76" s="344"/>
      <c r="B76" s="363"/>
      <c r="C76" s="364" t="s">
        <v>279</v>
      </c>
      <c r="D76" s="364" t="s">
        <v>280</v>
      </c>
      <c r="E76" s="363">
        <v>3.0</v>
      </c>
      <c r="F76" s="365">
        <v>810.0</v>
      </c>
      <c r="G76" s="365">
        <f t="shared" si="7"/>
        <v>2430</v>
      </c>
      <c r="H76" s="365"/>
      <c r="I76" s="344"/>
      <c r="J76" s="344"/>
      <c r="K76" s="344"/>
      <c r="L76" s="344"/>
      <c r="M76" s="344"/>
      <c r="N76" s="344"/>
      <c r="O76" s="344"/>
      <c r="P76" s="344"/>
      <c r="Q76" s="344"/>
      <c r="R76" s="344"/>
      <c r="S76" s="344"/>
      <c r="T76" s="344"/>
      <c r="U76" s="344"/>
      <c r="V76" s="344"/>
      <c r="W76" s="344"/>
      <c r="X76" s="344"/>
      <c r="Y76" s="344"/>
      <c r="Z76" s="344"/>
    </row>
    <row r="77" ht="12.75" customHeight="1" outlineLevel="2">
      <c r="A77" s="344"/>
      <c r="B77" s="363"/>
      <c r="C77" s="364" t="s">
        <v>281</v>
      </c>
      <c r="D77" s="364" t="s">
        <v>282</v>
      </c>
      <c r="E77" s="363">
        <v>3.0</v>
      </c>
      <c r="F77" s="365">
        <v>2469.0</v>
      </c>
      <c r="G77" s="365">
        <f t="shared" si="7"/>
        <v>7407</v>
      </c>
      <c r="H77" s="365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4"/>
    </row>
    <row r="78" ht="12.75" customHeight="1" outlineLevel="2">
      <c r="A78" s="344"/>
      <c r="B78" s="363"/>
      <c r="C78" s="364" t="s">
        <v>283</v>
      </c>
      <c r="D78" s="364" t="s">
        <v>284</v>
      </c>
      <c r="E78" s="363">
        <v>50.0</v>
      </c>
      <c r="F78" s="365">
        <v>0.0</v>
      </c>
      <c r="G78" s="365">
        <f t="shared" si="7"/>
        <v>0</v>
      </c>
      <c r="H78" s="365"/>
      <c r="I78" s="344"/>
      <c r="J78" s="344"/>
      <c r="K78" s="344"/>
      <c r="L78" s="344"/>
      <c r="M78" s="344"/>
      <c r="N78" s="344"/>
      <c r="O78" s="344"/>
      <c r="P78" s="344"/>
      <c r="Q78" s="344"/>
      <c r="R78" s="344"/>
      <c r="S78" s="344"/>
      <c r="T78" s="344"/>
      <c r="U78" s="344"/>
      <c r="V78" s="344"/>
      <c r="W78" s="344"/>
      <c r="X78" s="344"/>
      <c r="Y78" s="344"/>
      <c r="Z78" s="344"/>
    </row>
    <row r="79" ht="12.75" customHeight="1" outlineLevel="2">
      <c r="A79" s="344"/>
      <c r="B79" s="363"/>
      <c r="C79" s="364" t="s">
        <v>285</v>
      </c>
      <c r="D79" s="364" t="s">
        <v>286</v>
      </c>
      <c r="E79" s="363">
        <v>50.0</v>
      </c>
      <c r="F79" s="365">
        <v>0.0</v>
      </c>
      <c r="G79" s="365">
        <f t="shared" si="7"/>
        <v>0</v>
      </c>
      <c r="H79" s="365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</row>
    <row r="80" ht="12.75" customHeight="1" outlineLevel="2">
      <c r="A80" s="344"/>
      <c r="B80" s="363"/>
      <c r="C80" s="364" t="s">
        <v>287</v>
      </c>
      <c r="D80" s="364" t="s">
        <v>288</v>
      </c>
      <c r="E80" s="363">
        <v>1.0</v>
      </c>
      <c r="F80" s="365">
        <v>18995.0</v>
      </c>
      <c r="G80" s="365">
        <f t="shared" si="7"/>
        <v>18995</v>
      </c>
      <c r="H80" s="365"/>
      <c r="I80" s="344"/>
      <c r="J80" s="344"/>
      <c r="K80" s="344"/>
      <c r="L80" s="344"/>
      <c r="M80" s="344"/>
      <c r="N80" s="344"/>
      <c r="O80" s="344"/>
      <c r="P80" s="344"/>
      <c r="Q80" s="344"/>
      <c r="R80" s="344"/>
      <c r="S80" s="344"/>
      <c r="T80" s="344"/>
      <c r="U80" s="344"/>
      <c r="V80" s="344"/>
      <c r="W80" s="344"/>
      <c r="X80" s="344"/>
      <c r="Y80" s="344"/>
      <c r="Z80" s="344"/>
    </row>
    <row r="81" ht="12.75" customHeight="1" outlineLevel="2">
      <c r="A81" s="344"/>
      <c r="B81" s="363"/>
      <c r="C81" s="364" t="s">
        <v>289</v>
      </c>
      <c r="D81" s="364" t="s">
        <v>290</v>
      </c>
      <c r="E81" s="363">
        <v>50.0</v>
      </c>
      <c r="F81" s="365">
        <v>70.0</v>
      </c>
      <c r="G81" s="365">
        <f t="shared" si="7"/>
        <v>3500</v>
      </c>
      <c r="H81" s="365"/>
      <c r="I81" s="344"/>
      <c r="J81" s="344"/>
      <c r="K81" s="344"/>
      <c r="L81" s="344"/>
      <c r="M81" s="344"/>
      <c r="N81" s="344"/>
      <c r="O81" s="344"/>
      <c r="P81" s="344"/>
      <c r="Q81" s="344"/>
      <c r="R81" s="344"/>
      <c r="S81" s="344"/>
      <c r="T81" s="344"/>
      <c r="U81" s="344"/>
      <c r="V81" s="344"/>
      <c r="W81" s="344"/>
      <c r="X81" s="344"/>
      <c r="Y81" s="344"/>
      <c r="Z81" s="344"/>
    </row>
    <row r="82" ht="12.75" customHeight="1" outlineLevel="2">
      <c r="A82" s="344"/>
      <c r="B82" s="363"/>
      <c r="C82" s="364" t="s">
        <v>291</v>
      </c>
      <c r="D82" s="364" t="s">
        <v>292</v>
      </c>
      <c r="E82" s="363">
        <v>1.0</v>
      </c>
      <c r="F82" s="365">
        <v>0.0</v>
      </c>
      <c r="G82" s="365">
        <f t="shared" si="7"/>
        <v>0</v>
      </c>
      <c r="H82" s="365"/>
      <c r="I82" s="344"/>
      <c r="J82" s="344"/>
      <c r="K82" s="344"/>
      <c r="L82" s="344"/>
      <c r="M82" s="344"/>
      <c r="N82" s="344"/>
      <c r="O82" s="344"/>
      <c r="P82" s="344"/>
      <c r="Q82" s="344"/>
      <c r="R82" s="344"/>
      <c r="S82" s="344"/>
      <c r="T82" s="344"/>
      <c r="U82" s="344"/>
      <c r="V82" s="344"/>
      <c r="W82" s="344"/>
      <c r="X82" s="344"/>
      <c r="Y82" s="344"/>
      <c r="Z82" s="344"/>
    </row>
    <row r="83" ht="12.75" customHeight="1" outlineLevel="1">
      <c r="A83" s="344"/>
      <c r="B83" s="363"/>
      <c r="C83" s="364"/>
      <c r="D83" s="364"/>
      <c r="E83" s="363"/>
      <c r="F83" s="365"/>
      <c r="G83" s="365"/>
      <c r="H83" s="365"/>
      <c r="I83" s="344"/>
      <c r="J83" s="344"/>
      <c r="K83" s="344"/>
      <c r="L83" s="344"/>
      <c r="M83" s="344"/>
      <c r="N83" s="344"/>
      <c r="O83" s="344"/>
      <c r="P83" s="344"/>
      <c r="Q83" s="344"/>
      <c r="R83" s="344"/>
      <c r="S83" s="344"/>
      <c r="T83" s="344"/>
      <c r="U83" s="344"/>
      <c r="V83" s="344"/>
      <c r="W83" s="344"/>
      <c r="X83" s="344"/>
      <c r="Y83" s="344"/>
      <c r="Z83" s="344"/>
    </row>
    <row r="84" ht="12.75" customHeight="1" outlineLevel="1">
      <c r="A84" s="344"/>
      <c r="B84" s="360" t="s">
        <v>235</v>
      </c>
      <c r="C84" s="361" t="s">
        <v>293</v>
      </c>
      <c r="D84" s="361"/>
      <c r="E84" s="360">
        <v>1.0</v>
      </c>
      <c r="F84" s="362"/>
      <c r="G84" s="362">
        <f>SUM(G85:G99)</f>
        <v>7532</v>
      </c>
      <c r="H84" s="362">
        <f>G84*E84</f>
        <v>7532</v>
      </c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</row>
    <row r="85" ht="12.75" customHeight="1" outlineLevel="2">
      <c r="A85" s="344"/>
      <c r="B85" s="363"/>
      <c r="C85" s="364" t="s">
        <v>294</v>
      </c>
      <c r="D85" s="364" t="s">
        <v>295</v>
      </c>
      <c r="E85" s="363">
        <v>1.0</v>
      </c>
      <c r="F85" s="365">
        <v>2695.0</v>
      </c>
      <c r="G85" s="365">
        <f t="shared" ref="G85:G99" si="8">F85*E85</f>
        <v>2695</v>
      </c>
      <c r="H85" s="365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</row>
    <row r="86" ht="12.75" customHeight="1" outlineLevel="2">
      <c r="A86" s="344"/>
      <c r="B86" s="363"/>
      <c r="C86" s="364" t="s">
        <v>296</v>
      </c>
      <c r="D86" s="364" t="s">
        <v>297</v>
      </c>
      <c r="E86" s="363">
        <v>1.0</v>
      </c>
      <c r="F86" s="365">
        <v>0.0</v>
      </c>
      <c r="G86" s="365">
        <f t="shared" si="8"/>
        <v>0</v>
      </c>
      <c r="H86" s="365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</row>
    <row r="87" ht="12.75" customHeight="1" outlineLevel="2">
      <c r="A87" s="344"/>
      <c r="B87" s="363"/>
      <c r="C87" s="364" t="s">
        <v>298</v>
      </c>
      <c r="D87" s="364" t="s">
        <v>299</v>
      </c>
      <c r="E87" s="363">
        <v>1.0</v>
      </c>
      <c r="F87" s="365">
        <v>0.0</v>
      </c>
      <c r="G87" s="365">
        <f t="shared" si="8"/>
        <v>0</v>
      </c>
      <c r="H87" s="365"/>
      <c r="I87" s="344"/>
      <c r="J87" s="344"/>
      <c r="K87" s="344"/>
      <c r="L87" s="344"/>
      <c r="M87" s="344"/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</row>
    <row r="88" ht="12.75" customHeight="1" outlineLevel="2">
      <c r="A88" s="344"/>
      <c r="B88" s="363"/>
      <c r="C88" s="364" t="s">
        <v>300</v>
      </c>
      <c r="D88" s="364" t="s">
        <v>301</v>
      </c>
      <c r="E88" s="363">
        <v>1.0</v>
      </c>
      <c r="F88" s="365">
        <v>0.0</v>
      </c>
      <c r="G88" s="365">
        <f t="shared" si="8"/>
        <v>0</v>
      </c>
      <c r="H88" s="365"/>
      <c r="I88" s="344"/>
      <c r="J88" s="344"/>
      <c r="K88" s="344"/>
      <c r="L88" s="344"/>
      <c r="M88" s="344"/>
      <c r="N88" s="344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</row>
    <row r="89" ht="12.75" customHeight="1" outlineLevel="2">
      <c r="A89" s="344"/>
      <c r="B89" s="363"/>
      <c r="C89" s="364" t="s">
        <v>302</v>
      </c>
      <c r="D89" s="364" t="s">
        <v>303</v>
      </c>
      <c r="E89" s="363">
        <v>1.0</v>
      </c>
      <c r="F89" s="365">
        <v>0.0</v>
      </c>
      <c r="G89" s="365">
        <f t="shared" si="8"/>
        <v>0</v>
      </c>
      <c r="H89" s="365"/>
      <c r="I89" s="344"/>
      <c r="J89" s="344"/>
      <c r="K89" s="344"/>
      <c r="L89" s="344"/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</row>
    <row r="90" ht="12.75" customHeight="1" outlineLevel="2">
      <c r="A90" s="344"/>
      <c r="B90" s="363"/>
      <c r="C90" s="364" t="s">
        <v>304</v>
      </c>
      <c r="D90" s="364" t="s">
        <v>305</v>
      </c>
      <c r="E90" s="363">
        <v>1.0</v>
      </c>
      <c r="F90" s="365">
        <v>0.0</v>
      </c>
      <c r="G90" s="365">
        <f t="shared" si="8"/>
        <v>0</v>
      </c>
      <c r="H90" s="365"/>
      <c r="I90" s="344"/>
      <c r="J90" s="344"/>
      <c r="K90" s="344"/>
      <c r="L90" s="344"/>
      <c r="M90" s="344"/>
      <c r="N90" s="344"/>
      <c r="O90" s="344"/>
      <c r="P90" s="344"/>
      <c r="Q90" s="344"/>
      <c r="R90" s="344"/>
      <c r="S90" s="344"/>
      <c r="T90" s="344"/>
      <c r="U90" s="344"/>
      <c r="V90" s="344"/>
      <c r="W90" s="344"/>
      <c r="X90" s="344"/>
      <c r="Y90" s="344"/>
      <c r="Z90" s="344"/>
    </row>
    <row r="91" ht="12.75" customHeight="1" outlineLevel="2">
      <c r="A91" s="344"/>
      <c r="B91" s="363"/>
      <c r="C91" s="364" t="s">
        <v>306</v>
      </c>
      <c r="D91" s="364" t="s">
        <v>307</v>
      </c>
      <c r="E91" s="363">
        <v>1.0</v>
      </c>
      <c r="F91" s="365">
        <v>0.0</v>
      </c>
      <c r="G91" s="365">
        <f t="shared" si="8"/>
        <v>0</v>
      </c>
      <c r="H91" s="365"/>
      <c r="I91" s="344"/>
      <c r="J91" s="344"/>
      <c r="K91" s="344"/>
      <c r="L91" s="344"/>
      <c r="M91" s="344"/>
      <c r="N91" s="344"/>
      <c r="O91" s="344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</row>
    <row r="92" ht="12.75" customHeight="1" outlineLevel="2">
      <c r="A92" s="344"/>
      <c r="B92" s="363"/>
      <c r="C92" s="364" t="s">
        <v>308</v>
      </c>
      <c r="D92" s="364" t="s">
        <v>309</v>
      </c>
      <c r="E92" s="363">
        <v>1.0</v>
      </c>
      <c r="F92" s="365">
        <v>0.0</v>
      </c>
      <c r="G92" s="365">
        <f t="shared" si="8"/>
        <v>0</v>
      </c>
      <c r="H92" s="365"/>
      <c r="I92" s="344"/>
      <c r="J92" s="344"/>
      <c r="K92" s="344"/>
      <c r="L92" s="344"/>
      <c r="M92" s="344"/>
      <c r="N92" s="344"/>
      <c r="O92" s="344"/>
      <c r="P92" s="344"/>
      <c r="Q92" s="344"/>
      <c r="R92" s="344"/>
      <c r="S92" s="344"/>
      <c r="T92" s="344"/>
      <c r="U92" s="344"/>
      <c r="V92" s="344"/>
      <c r="W92" s="344"/>
      <c r="X92" s="344"/>
      <c r="Y92" s="344"/>
      <c r="Z92" s="344"/>
    </row>
    <row r="93" ht="12.75" customHeight="1" outlineLevel="2">
      <c r="A93" s="344"/>
      <c r="B93" s="363"/>
      <c r="C93" s="364" t="s">
        <v>229</v>
      </c>
      <c r="D93" s="364" t="s">
        <v>230</v>
      </c>
      <c r="E93" s="363">
        <v>1.0</v>
      </c>
      <c r="F93" s="365">
        <v>0.0</v>
      </c>
      <c r="G93" s="365">
        <f t="shared" si="8"/>
        <v>0</v>
      </c>
      <c r="H93" s="365"/>
      <c r="I93" s="344"/>
      <c r="J93" s="344"/>
      <c r="K93" s="344"/>
      <c r="L93" s="344"/>
      <c r="M93" s="344"/>
      <c r="N93" s="344"/>
      <c r="O93" s="344"/>
      <c r="P93" s="344"/>
      <c r="Q93" s="344"/>
      <c r="R93" s="344"/>
      <c r="S93" s="344"/>
      <c r="T93" s="344"/>
      <c r="U93" s="344"/>
      <c r="V93" s="344"/>
      <c r="W93" s="344"/>
      <c r="X93" s="344"/>
      <c r="Y93" s="344"/>
      <c r="Z93" s="344"/>
    </row>
    <row r="94" ht="12.75" customHeight="1" outlineLevel="2">
      <c r="A94" s="344"/>
      <c r="B94" s="363"/>
      <c r="C94" s="364" t="s">
        <v>231</v>
      </c>
      <c r="D94" s="364" t="s">
        <v>232</v>
      </c>
      <c r="E94" s="363">
        <v>1.0</v>
      </c>
      <c r="F94" s="365">
        <v>30.0</v>
      </c>
      <c r="G94" s="365">
        <f t="shared" si="8"/>
        <v>30</v>
      </c>
      <c r="H94" s="365"/>
      <c r="I94" s="344"/>
      <c r="J94" s="344"/>
      <c r="K94" s="344"/>
      <c r="L94" s="344"/>
      <c r="M94" s="344"/>
      <c r="N94" s="344"/>
      <c r="O94" s="344"/>
      <c r="P94" s="344"/>
      <c r="Q94" s="344"/>
      <c r="R94" s="344"/>
      <c r="S94" s="344"/>
      <c r="T94" s="344"/>
      <c r="U94" s="344"/>
      <c r="V94" s="344"/>
      <c r="W94" s="344"/>
      <c r="X94" s="344"/>
      <c r="Y94" s="344"/>
      <c r="Z94" s="344"/>
    </row>
    <row r="95" ht="12.75" customHeight="1" outlineLevel="2">
      <c r="A95" s="344"/>
      <c r="B95" s="363"/>
      <c r="C95" s="364" t="s">
        <v>310</v>
      </c>
      <c r="D95" s="364" t="s">
        <v>311</v>
      </c>
      <c r="E95" s="363">
        <v>3.0</v>
      </c>
      <c r="F95" s="365">
        <v>419.0</v>
      </c>
      <c r="G95" s="365">
        <f t="shared" si="8"/>
        <v>1257</v>
      </c>
      <c r="H95" s="365"/>
      <c r="I95" s="344"/>
      <c r="J95" s="344"/>
      <c r="K95" s="344"/>
      <c r="L95" s="344"/>
      <c r="M95" s="344"/>
      <c r="N95" s="344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</row>
    <row r="96" ht="12.75" customHeight="1" outlineLevel="2">
      <c r="A96" s="344"/>
      <c r="B96" s="363"/>
      <c r="C96" s="364" t="s">
        <v>312</v>
      </c>
      <c r="D96" s="364" t="s">
        <v>313</v>
      </c>
      <c r="E96" s="363">
        <v>1.0</v>
      </c>
      <c r="F96" s="365">
        <v>750.0</v>
      </c>
      <c r="G96" s="365">
        <f t="shared" si="8"/>
        <v>750</v>
      </c>
      <c r="H96" s="365"/>
      <c r="I96" s="344"/>
      <c r="J96" s="344"/>
      <c r="K96" s="344"/>
      <c r="L96" s="344"/>
      <c r="M96" s="344"/>
      <c r="N96" s="344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</row>
    <row r="97" ht="12.75" customHeight="1" outlineLevel="2">
      <c r="A97" s="344"/>
      <c r="B97" s="363"/>
      <c r="C97" s="364" t="s">
        <v>314</v>
      </c>
      <c r="D97" s="364" t="s">
        <v>315</v>
      </c>
      <c r="E97" s="363">
        <v>1.0</v>
      </c>
      <c r="F97" s="365">
        <v>400.0</v>
      </c>
      <c r="G97" s="365">
        <f t="shared" si="8"/>
        <v>400</v>
      </c>
      <c r="H97" s="365"/>
      <c r="I97" s="344"/>
      <c r="J97" s="344"/>
      <c r="K97" s="344"/>
      <c r="L97" s="344"/>
      <c r="M97" s="344"/>
      <c r="N97" s="344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</row>
    <row r="98" ht="12.75" customHeight="1" outlineLevel="2">
      <c r="A98" s="344"/>
      <c r="B98" s="363"/>
      <c r="C98" s="364" t="s">
        <v>316</v>
      </c>
      <c r="D98" s="364" t="s">
        <v>317</v>
      </c>
      <c r="E98" s="363">
        <v>2.0</v>
      </c>
      <c r="F98" s="365">
        <v>800.0</v>
      </c>
      <c r="G98" s="365">
        <f t="shared" si="8"/>
        <v>1600</v>
      </c>
      <c r="H98" s="365"/>
      <c r="I98" s="344"/>
      <c r="J98" s="344"/>
      <c r="K98" s="344"/>
      <c r="L98" s="344"/>
      <c r="M98" s="344"/>
      <c r="N98" s="344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</row>
    <row r="99" ht="12.75" customHeight="1" outlineLevel="2">
      <c r="A99" s="344"/>
      <c r="B99" s="363"/>
      <c r="C99" s="364" t="s">
        <v>318</v>
      </c>
      <c r="D99" s="364" t="s">
        <v>319</v>
      </c>
      <c r="E99" s="363">
        <v>1.0</v>
      </c>
      <c r="F99" s="365">
        <v>800.0</v>
      </c>
      <c r="G99" s="365">
        <f t="shared" si="8"/>
        <v>800</v>
      </c>
      <c r="H99" s="365"/>
      <c r="I99" s="344"/>
      <c r="J99" s="344"/>
      <c r="K99" s="344"/>
      <c r="L99" s="344"/>
      <c r="M99" s="344"/>
      <c r="N99" s="344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</row>
    <row r="100" ht="12.75" customHeight="1" outlineLevel="1">
      <c r="A100" s="344"/>
      <c r="B100" s="363"/>
      <c r="C100" s="364"/>
      <c r="D100" s="364"/>
      <c r="E100" s="363"/>
      <c r="F100" s="365"/>
      <c r="G100" s="365"/>
      <c r="H100" s="365"/>
      <c r="I100" s="344"/>
      <c r="J100" s="344"/>
      <c r="K100" s="344"/>
      <c r="L100" s="344"/>
      <c r="M100" s="344"/>
      <c r="N100" s="344"/>
      <c r="O100" s="344"/>
      <c r="P100" s="344"/>
      <c r="Q100" s="344"/>
      <c r="R100" s="344"/>
      <c r="S100" s="344"/>
      <c r="T100" s="344"/>
      <c r="U100" s="344"/>
      <c r="V100" s="344"/>
      <c r="W100" s="344"/>
      <c r="X100" s="344"/>
      <c r="Y100" s="344"/>
      <c r="Z100" s="344"/>
    </row>
    <row r="101" ht="12.75" customHeight="1">
      <c r="A101" s="344"/>
      <c r="B101" s="353">
        <v>7.0</v>
      </c>
      <c r="C101" s="354" t="s">
        <v>320</v>
      </c>
      <c r="D101" s="128"/>
      <c r="E101" s="355"/>
      <c r="F101" s="356"/>
      <c r="G101" s="356"/>
      <c r="H101" s="357"/>
      <c r="I101" s="358">
        <f>SUM(H102:H118)</f>
        <v>11604</v>
      </c>
      <c r="J101" s="344"/>
      <c r="K101" s="344"/>
      <c r="L101" s="344"/>
      <c r="M101" s="344"/>
      <c r="N101" s="344"/>
      <c r="O101" s="344"/>
      <c r="P101" s="344"/>
      <c r="Q101" s="344"/>
      <c r="R101" s="344"/>
      <c r="S101" s="344"/>
      <c r="T101" s="344"/>
      <c r="U101" s="344"/>
      <c r="V101" s="344"/>
      <c r="W101" s="344"/>
      <c r="X101" s="344"/>
      <c r="Y101" s="344"/>
      <c r="Z101" s="344"/>
    </row>
    <row r="102" ht="12.75" customHeight="1" outlineLevel="1">
      <c r="A102" s="344"/>
      <c r="B102" s="360" t="s">
        <v>165</v>
      </c>
      <c r="C102" s="361" t="s">
        <v>321</v>
      </c>
      <c r="D102" s="361"/>
      <c r="E102" s="360">
        <v>4.0</v>
      </c>
      <c r="F102" s="362"/>
      <c r="G102" s="362">
        <f>SUM(G103:G104)</f>
        <v>486</v>
      </c>
      <c r="H102" s="362">
        <f>G102*E102</f>
        <v>1944</v>
      </c>
      <c r="I102" s="344"/>
      <c r="J102" s="344"/>
      <c r="K102" s="344"/>
      <c r="L102" s="344"/>
      <c r="M102" s="344"/>
      <c r="N102" s="344"/>
      <c r="O102" s="344"/>
      <c r="P102" s="344"/>
      <c r="Q102" s="344"/>
      <c r="R102" s="344"/>
      <c r="S102" s="344"/>
      <c r="T102" s="344"/>
      <c r="U102" s="344"/>
      <c r="V102" s="344"/>
      <c r="W102" s="344"/>
      <c r="X102" s="344"/>
      <c r="Y102" s="344"/>
      <c r="Z102" s="344"/>
    </row>
    <row r="103" ht="12.75" customHeight="1" outlineLevel="2">
      <c r="A103" s="344"/>
      <c r="B103" s="363"/>
      <c r="C103" s="364" t="s">
        <v>322</v>
      </c>
      <c r="D103" s="364" t="s">
        <v>323</v>
      </c>
      <c r="E103" s="363">
        <v>1.0</v>
      </c>
      <c r="F103" s="365">
        <v>465.0</v>
      </c>
      <c r="G103" s="365">
        <f t="shared" ref="G103:G104" si="9">F103*E103</f>
        <v>465</v>
      </c>
      <c r="H103" s="365"/>
      <c r="I103" s="344"/>
      <c r="J103" s="344"/>
      <c r="K103" s="344"/>
      <c r="L103" s="344"/>
      <c r="M103" s="344"/>
      <c r="N103" s="344"/>
      <c r="O103" s="344"/>
      <c r="P103" s="344"/>
      <c r="Q103" s="344"/>
      <c r="R103" s="344"/>
      <c r="S103" s="344"/>
      <c r="T103" s="344"/>
      <c r="U103" s="344"/>
      <c r="V103" s="344"/>
      <c r="W103" s="344"/>
      <c r="X103" s="344"/>
      <c r="Y103" s="344"/>
      <c r="Z103" s="344"/>
    </row>
    <row r="104" ht="12.75" customHeight="1" outlineLevel="2">
      <c r="A104" s="344"/>
      <c r="B104" s="363"/>
      <c r="C104" s="364" t="s">
        <v>324</v>
      </c>
      <c r="D104" s="364" t="s">
        <v>325</v>
      </c>
      <c r="E104" s="363">
        <v>3.0</v>
      </c>
      <c r="F104" s="365">
        <v>7.0</v>
      </c>
      <c r="G104" s="365">
        <f t="shared" si="9"/>
        <v>21</v>
      </c>
      <c r="H104" s="365"/>
      <c r="I104" s="344"/>
      <c r="J104" s="344"/>
      <c r="K104" s="344"/>
      <c r="L104" s="344"/>
      <c r="M104" s="344"/>
      <c r="N104" s="344"/>
      <c r="O104" s="344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</row>
    <row r="105" ht="12.75" customHeight="1" outlineLevel="1">
      <c r="A105" s="344"/>
      <c r="B105" s="363"/>
      <c r="C105" s="364"/>
      <c r="D105" s="364"/>
      <c r="E105" s="363"/>
      <c r="F105" s="365"/>
      <c r="G105" s="365"/>
      <c r="H105" s="365"/>
      <c r="I105" s="344"/>
      <c r="J105" s="344"/>
      <c r="K105" s="344"/>
      <c r="L105" s="344"/>
      <c r="M105" s="344"/>
      <c r="N105" s="344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</row>
    <row r="106" ht="12.75" customHeight="1" outlineLevel="1">
      <c r="A106" s="344"/>
      <c r="B106" s="360" t="s">
        <v>235</v>
      </c>
      <c r="C106" s="361" t="s">
        <v>326</v>
      </c>
      <c r="D106" s="361"/>
      <c r="E106" s="360">
        <v>25.0</v>
      </c>
      <c r="F106" s="362"/>
      <c r="G106" s="362">
        <f>SUM(G107:G108)</f>
        <v>236</v>
      </c>
      <c r="H106" s="362">
        <f>G106*E106</f>
        <v>5900</v>
      </c>
      <c r="I106" s="344"/>
      <c r="J106" s="344"/>
      <c r="K106" s="344"/>
      <c r="L106" s="344"/>
      <c r="M106" s="344"/>
      <c r="N106" s="344"/>
      <c r="O106" s="344"/>
      <c r="P106" s="344"/>
      <c r="Q106" s="344"/>
      <c r="R106" s="344"/>
      <c r="S106" s="344"/>
      <c r="T106" s="344"/>
      <c r="U106" s="344"/>
      <c r="V106" s="344"/>
      <c r="W106" s="344"/>
      <c r="X106" s="344"/>
      <c r="Y106" s="344"/>
      <c r="Z106" s="344"/>
    </row>
    <row r="107" ht="12.75" customHeight="1" outlineLevel="2">
      <c r="A107" s="344"/>
      <c r="B107" s="363"/>
      <c r="C107" s="364" t="s">
        <v>327</v>
      </c>
      <c r="D107" s="364" t="s">
        <v>328</v>
      </c>
      <c r="E107" s="363">
        <v>1.0</v>
      </c>
      <c r="F107" s="365">
        <v>215.0</v>
      </c>
      <c r="G107" s="365">
        <f t="shared" ref="G107:G108" si="10">F107*E107</f>
        <v>215</v>
      </c>
      <c r="H107" s="365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</row>
    <row r="108" ht="12.75" customHeight="1" outlineLevel="2">
      <c r="A108" s="344"/>
      <c r="B108" s="363"/>
      <c r="C108" s="364" t="s">
        <v>329</v>
      </c>
      <c r="D108" s="364" t="s">
        <v>330</v>
      </c>
      <c r="E108" s="363">
        <v>3.0</v>
      </c>
      <c r="F108" s="365">
        <v>7.0</v>
      </c>
      <c r="G108" s="365">
        <f t="shared" si="10"/>
        <v>21</v>
      </c>
      <c r="H108" s="365"/>
      <c r="I108" s="344"/>
      <c r="J108" s="344"/>
      <c r="K108" s="344"/>
      <c r="L108" s="344"/>
      <c r="M108" s="344"/>
      <c r="N108" s="344"/>
      <c r="O108" s="344"/>
      <c r="P108" s="344"/>
      <c r="Q108" s="344"/>
      <c r="R108" s="344"/>
      <c r="S108" s="344"/>
      <c r="T108" s="344"/>
      <c r="U108" s="344"/>
      <c r="V108" s="344"/>
      <c r="W108" s="344"/>
      <c r="X108" s="344"/>
      <c r="Y108" s="344"/>
      <c r="Z108" s="344"/>
    </row>
    <row r="109" ht="12.75" customHeight="1" outlineLevel="1">
      <c r="A109" s="344"/>
      <c r="B109" s="363"/>
      <c r="C109" s="364"/>
      <c r="D109" s="364"/>
      <c r="E109" s="363"/>
      <c r="F109" s="365"/>
      <c r="G109" s="365"/>
      <c r="H109" s="365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</row>
    <row r="110" ht="12.75" customHeight="1" outlineLevel="1">
      <c r="A110" s="344"/>
      <c r="B110" s="360" t="s">
        <v>241</v>
      </c>
      <c r="C110" s="361" t="s">
        <v>331</v>
      </c>
      <c r="D110" s="361"/>
      <c r="E110" s="360">
        <v>2.0</v>
      </c>
      <c r="F110" s="362"/>
      <c r="G110" s="362">
        <f>SUM(G111:G116)</f>
        <v>1177</v>
      </c>
      <c r="H110" s="362">
        <f>G110*E110</f>
        <v>2354</v>
      </c>
      <c r="I110" s="344"/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</row>
    <row r="111" ht="12.75" customHeight="1" outlineLevel="2">
      <c r="A111" s="344"/>
      <c r="B111" s="363"/>
      <c r="C111" s="364" t="s">
        <v>332</v>
      </c>
      <c r="D111" s="364" t="s">
        <v>333</v>
      </c>
      <c r="E111" s="363">
        <v>1.0</v>
      </c>
      <c r="F111" s="365">
        <v>595.0</v>
      </c>
      <c r="G111" s="365">
        <f t="shared" ref="G111:G116" si="11">F111*E111</f>
        <v>595</v>
      </c>
      <c r="H111" s="365"/>
      <c r="I111" s="344"/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</row>
    <row r="112" ht="12.75" customHeight="1" outlineLevel="2">
      <c r="A112" s="344"/>
      <c r="B112" s="363"/>
      <c r="C112" s="364" t="s">
        <v>334</v>
      </c>
      <c r="D112" s="364" t="s">
        <v>335</v>
      </c>
      <c r="E112" s="363">
        <v>3.0</v>
      </c>
      <c r="F112" s="365">
        <v>7.0</v>
      </c>
      <c r="G112" s="365">
        <f t="shared" si="11"/>
        <v>21</v>
      </c>
      <c r="H112" s="365"/>
      <c r="I112" s="344"/>
      <c r="J112" s="344"/>
      <c r="K112" s="344"/>
      <c r="L112" s="344"/>
      <c r="M112" s="344"/>
      <c r="N112" s="344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</row>
    <row r="113" ht="12.75" customHeight="1" outlineLevel="2">
      <c r="A113" s="344"/>
      <c r="B113" s="363"/>
      <c r="C113" s="364"/>
      <c r="D113" s="364"/>
      <c r="E113" s="363"/>
      <c r="F113" s="365"/>
      <c r="G113" s="365">
        <f t="shared" si="11"/>
        <v>0</v>
      </c>
      <c r="H113" s="365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  <c r="Z113" s="344"/>
    </row>
    <row r="114" ht="12.75" customHeight="1" outlineLevel="2">
      <c r="A114" s="344"/>
      <c r="B114" s="363"/>
      <c r="C114" s="364" t="s">
        <v>336</v>
      </c>
      <c r="D114" s="364" t="s">
        <v>337</v>
      </c>
      <c r="E114" s="363">
        <v>1.0</v>
      </c>
      <c r="F114" s="365">
        <v>495.0</v>
      </c>
      <c r="G114" s="365">
        <f t="shared" si="11"/>
        <v>495</v>
      </c>
      <c r="H114" s="365"/>
      <c r="I114" s="344"/>
      <c r="J114" s="344"/>
      <c r="K114" s="344"/>
      <c r="L114" s="344"/>
      <c r="M114" s="344"/>
      <c r="N114" s="344"/>
      <c r="O114" s="344"/>
      <c r="P114" s="344"/>
      <c r="Q114" s="344"/>
      <c r="R114" s="344"/>
      <c r="S114" s="344"/>
      <c r="T114" s="344"/>
      <c r="U114" s="344"/>
      <c r="V114" s="344"/>
      <c r="W114" s="344"/>
      <c r="X114" s="344"/>
      <c r="Y114" s="344"/>
      <c r="Z114" s="344"/>
    </row>
    <row r="115" ht="12.75" customHeight="1" outlineLevel="2">
      <c r="A115" s="344"/>
      <c r="B115" s="363"/>
      <c r="C115" s="364" t="s">
        <v>338</v>
      </c>
      <c r="D115" s="364" t="s">
        <v>339</v>
      </c>
      <c r="E115" s="363">
        <v>3.0</v>
      </c>
      <c r="F115" s="365">
        <v>11.0</v>
      </c>
      <c r="G115" s="365">
        <f t="shared" si="11"/>
        <v>33</v>
      </c>
      <c r="H115" s="365"/>
      <c r="I115" s="344"/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</row>
    <row r="116" ht="12.75" customHeight="1" outlineLevel="2">
      <c r="A116" s="344"/>
      <c r="B116" s="363"/>
      <c r="C116" s="364" t="s">
        <v>340</v>
      </c>
      <c r="D116" s="364" t="s">
        <v>341</v>
      </c>
      <c r="E116" s="363">
        <v>1.0</v>
      </c>
      <c r="F116" s="365">
        <v>33.0</v>
      </c>
      <c r="G116" s="365">
        <f t="shared" si="11"/>
        <v>33</v>
      </c>
      <c r="H116" s="365"/>
      <c r="I116" s="344"/>
      <c r="J116" s="344"/>
      <c r="K116" s="344"/>
      <c r="L116" s="344"/>
      <c r="M116" s="344"/>
      <c r="N116" s="344"/>
      <c r="O116" s="344"/>
      <c r="P116" s="344"/>
      <c r="Q116" s="344"/>
      <c r="R116" s="344"/>
      <c r="S116" s="344"/>
      <c r="T116" s="344"/>
      <c r="U116" s="344"/>
      <c r="V116" s="344"/>
      <c r="W116" s="344"/>
      <c r="X116" s="344"/>
      <c r="Y116" s="344"/>
      <c r="Z116" s="344"/>
    </row>
    <row r="117" ht="12.75" customHeight="1" outlineLevel="1">
      <c r="A117" s="344"/>
      <c r="B117" s="363"/>
      <c r="C117" s="364"/>
      <c r="D117" s="364"/>
      <c r="E117" s="363"/>
      <c r="F117" s="365"/>
      <c r="G117" s="365"/>
      <c r="H117" s="365"/>
      <c r="I117" s="344"/>
      <c r="J117" s="344"/>
      <c r="K117" s="344"/>
      <c r="L117" s="344"/>
      <c r="M117" s="344"/>
      <c r="N117" s="344"/>
      <c r="O117" s="344"/>
      <c r="P117" s="344"/>
      <c r="Q117" s="344"/>
      <c r="R117" s="344"/>
      <c r="S117" s="344"/>
      <c r="T117" s="344"/>
      <c r="U117" s="344"/>
      <c r="V117" s="344"/>
      <c r="W117" s="344"/>
      <c r="X117" s="344"/>
      <c r="Y117" s="344"/>
      <c r="Z117" s="344"/>
    </row>
    <row r="118" ht="12.75" customHeight="1" outlineLevel="1">
      <c r="A118" s="344"/>
      <c r="B118" s="360" t="s">
        <v>342</v>
      </c>
      <c r="C118" s="361" t="s">
        <v>343</v>
      </c>
      <c r="D118" s="361"/>
      <c r="E118" s="360">
        <v>1.0</v>
      </c>
      <c r="F118" s="362"/>
      <c r="G118" s="362">
        <f>SUM(G119:G120)</f>
        <v>1406</v>
      </c>
      <c r="H118" s="362">
        <f>G118*E118</f>
        <v>1406</v>
      </c>
      <c r="I118" s="344"/>
      <c r="J118" s="344"/>
      <c r="K118" s="344"/>
      <c r="L118" s="344"/>
      <c r="M118" s="344"/>
      <c r="N118" s="344"/>
      <c r="O118" s="344"/>
      <c r="P118" s="344"/>
      <c r="Q118" s="344"/>
      <c r="R118" s="344"/>
      <c r="S118" s="344"/>
      <c r="T118" s="344"/>
      <c r="U118" s="344"/>
      <c r="V118" s="344"/>
      <c r="W118" s="344"/>
      <c r="X118" s="344"/>
      <c r="Y118" s="344"/>
      <c r="Z118" s="344"/>
    </row>
    <row r="119" ht="12.75" customHeight="1" outlineLevel="2">
      <c r="A119" s="344"/>
      <c r="B119" s="363"/>
      <c r="C119" s="364" t="s">
        <v>344</v>
      </c>
      <c r="D119" s="364" t="s">
        <v>345</v>
      </c>
      <c r="E119" s="363">
        <v>1.0</v>
      </c>
      <c r="F119" s="365">
        <v>1295.0</v>
      </c>
      <c r="G119" s="365">
        <f t="shared" ref="G119:G120" si="12">F119*E119</f>
        <v>1295</v>
      </c>
      <c r="H119" s="365"/>
      <c r="I119" s="344"/>
      <c r="J119" s="344"/>
      <c r="K119" s="344"/>
      <c r="L119" s="344"/>
      <c r="M119" s="344"/>
      <c r="N119" s="344"/>
      <c r="O119" s="344"/>
      <c r="P119" s="344"/>
      <c r="Q119" s="344"/>
      <c r="R119" s="344"/>
      <c r="S119" s="344"/>
      <c r="T119" s="344"/>
      <c r="U119" s="344"/>
      <c r="V119" s="344"/>
      <c r="W119" s="344"/>
      <c r="X119" s="344"/>
      <c r="Y119" s="344"/>
      <c r="Z119" s="344"/>
    </row>
    <row r="120" ht="12.75" customHeight="1" outlineLevel="2">
      <c r="A120" s="344"/>
      <c r="B120" s="363"/>
      <c r="C120" s="364" t="s">
        <v>346</v>
      </c>
      <c r="D120" s="364" t="s">
        <v>347</v>
      </c>
      <c r="E120" s="363">
        <v>3.0</v>
      </c>
      <c r="F120" s="365">
        <v>37.0</v>
      </c>
      <c r="G120" s="365">
        <f t="shared" si="12"/>
        <v>111</v>
      </c>
      <c r="H120" s="365"/>
      <c r="I120" s="344"/>
      <c r="J120" s="344"/>
      <c r="K120" s="344"/>
      <c r="L120" s="344"/>
      <c r="M120" s="344"/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</row>
    <row r="121" ht="12.75" customHeight="1" outlineLevel="1">
      <c r="A121" s="344"/>
      <c r="B121" s="363"/>
      <c r="C121" s="364"/>
      <c r="D121" s="364"/>
      <c r="E121" s="363"/>
      <c r="F121" s="365"/>
      <c r="G121" s="365"/>
      <c r="H121" s="365"/>
      <c r="I121" s="344"/>
      <c r="J121" s="344"/>
      <c r="K121" s="344"/>
      <c r="L121" s="344"/>
      <c r="M121" s="344"/>
      <c r="N121" s="344"/>
      <c r="O121" s="344"/>
      <c r="P121" s="344"/>
      <c r="Q121" s="344"/>
      <c r="R121" s="344"/>
      <c r="S121" s="344"/>
      <c r="T121" s="344"/>
      <c r="U121" s="344"/>
      <c r="V121" s="344"/>
      <c r="W121" s="344"/>
      <c r="X121" s="344"/>
      <c r="Y121" s="344"/>
      <c r="Z121" s="344"/>
    </row>
    <row r="122" ht="12.75" customHeight="1">
      <c r="A122" s="344"/>
      <c r="B122" s="363"/>
      <c r="C122" s="364"/>
      <c r="D122" s="364"/>
      <c r="E122" s="363"/>
      <c r="F122" s="365"/>
      <c r="G122" s="365"/>
      <c r="H122" s="365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</row>
    <row r="123" ht="12.75" customHeight="1">
      <c r="A123" s="344"/>
      <c r="B123" s="345"/>
      <c r="C123" s="344"/>
      <c r="D123" s="344"/>
      <c r="E123" s="345"/>
      <c r="F123" s="346"/>
      <c r="G123" s="346"/>
      <c r="H123" s="346"/>
      <c r="I123" s="344"/>
      <c r="J123" s="344"/>
      <c r="K123" s="344"/>
      <c r="L123" s="344"/>
      <c r="M123" s="344"/>
      <c r="N123" s="344"/>
      <c r="O123" s="344"/>
      <c r="P123" s="344"/>
      <c r="Q123" s="344"/>
      <c r="R123" s="344"/>
      <c r="S123" s="344"/>
      <c r="T123" s="344"/>
      <c r="U123" s="344"/>
      <c r="V123" s="344"/>
      <c r="W123" s="344"/>
      <c r="X123" s="344"/>
      <c r="Y123" s="344"/>
      <c r="Z123" s="344"/>
    </row>
    <row r="124" ht="12.75" customHeight="1">
      <c r="A124" s="344"/>
      <c r="B124" s="345"/>
      <c r="C124" s="344"/>
      <c r="D124" s="344"/>
      <c r="E124" s="345"/>
      <c r="F124" s="346"/>
      <c r="G124" s="346"/>
      <c r="H124" s="346"/>
      <c r="I124" s="344"/>
      <c r="J124" s="344"/>
      <c r="K124" s="344"/>
      <c r="L124" s="344"/>
      <c r="M124" s="344"/>
      <c r="N124" s="344"/>
      <c r="O124" s="344"/>
      <c r="P124" s="344"/>
      <c r="Q124" s="344"/>
      <c r="R124" s="344"/>
      <c r="S124" s="344"/>
      <c r="T124" s="344"/>
      <c r="U124" s="344"/>
      <c r="V124" s="344"/>
      <c r="W124" s="344"/>
      <c r="X124" s="344"/>
      <c r="Y124" s="344"/>
      <c r="Z124" s="344"/>
    </row>
    <row r="125" ht="12.75" customHeight="1">
      <c r="A125" s="344"/>
      <c r="B125" s="366"/>
      <c r="C125" s="367" t="s">
        <v>348</v>
      </c>
      <c r="D125" s="368"/>
      <c r="E125" s="369"/>
      <c r="F125" s="370"/>
      <c r="G125" s="371"/>
      <c r="H125" s="370">
        <f>SUM(H35:H122)+G129+G132+(G133*3)+(G142*3)</f>
        <v>85563</v>
      </c>
      <c r="I125" s="344"/>
      <c r="J125" s="344"/>
      <c r="K125" s="344"/>
      <c r="L125" s="344"/>
      <c r="M125" s="344"/>
      <c r="N125" s="344"/>
      <c r="O125" s="344"/>
      <c r="P125" s="344"/>
      <c r="Q125" s="344"/>
      <c r="R125" s="344"/>
      <c r="S125" s="344"/>
      <c r="T125" s="344"/>
      <c r="U125" s="344"/>
      <c r="V125" s="344"/>
      <c r="W125" s="344"/>
      <c r="X125" s="344"/>
      <c r="Y125" s="344"/>
      <c r="Z125" s="344"/>
    </row>
    <row r="126" ht="12.75" customHeight="1">
      <c r="A126" s="344"/>
      <c r="B126" s="345"/>
      <c r="C126" s="344"/>
      <c r="D126" s="344"/>
      <c r="E126" s="345"/>
      <c r="F126" s="346"/>
      <c r="G126" s="346"/>
      <c r="H126" s="346"/>
      <c r="I126" s="344"/>
      <c r="J126" s="344"/>
      <c r="K126" s="344"/>
      <c r="L126" s="344"/>
      <c r="M126" s="344"/>
      <c r="N126" s="344"/>
      <c r="O126" s="344"/>
      <c r="P126" s="344"/>
      <c r="Q126" s="344"/>
      <c r="R126" s="344"/>
      <c r="S126" s="344"/>
      <c r="T126" s="344"/>
      <c r="U126" s="344"/>
      <c r="V126" s="344"/>
      <c r="W126" s="344"/>
      <c r="X126" s="344"/>
      <c r="Y126" s="344"/>
      <c r="Z126" s="344"/>
    </row>
    <row r="127" ht="12.75" customHeight="1">
      <c r="A127" s="344"/>
      <c r="B127" s="345"/>
      <c r="C127" s="344"/>
      <c r="D127" s="344"/>
      <c r="E127" s="345"/>
      <c r="F127" s="346"/>
      <c r="G127" s="346"/>
      <c r="H127" s="346"/>
      <c r="I127" s="344"/>
      <c r="J127" s="344"/>
      <c r="K127" s="344"/>
      <c r="L127" s="344"/>
      <c r="M127" s="344"/>
      <c r="N127" s="344"/>
      <c r="O127" s="344"/>
      <c r="P127" s="344"/>
      <c r="Q127" s="344"/>
      <c r="R127" s="344"/>
      <c r="S127" s="344"/>
      <c r="T127" s="344"/>
      <c r="U127" s="344"/>
      <c r="V127" s="344"/>
      <c r="W127" s="344"/>
      <c r="X127" s="344"/>
      <c r="Y127" s="344"/>
      <c r="Z127" s="344"/>
    </row>
    <row r="128" ht="12.75" customHeight="1">
      <c r="A128" s="344"/>
      <c r="B128" s="345"/>
      <c r="C128" s="372" t="s">
        <v>186</v>
      </c>
      <c r="D128" s="372" t="s">
        <v>115</v>
      </c>
      <c r="E128" s="372" t="s">
        <v>187</v>
      </c>
      <c r="F128" s="372" t="s">
        <v>349</v>
      </c>
      <c r="G128" s="372" t="s">
        <v>190</v>
      </c>
      <c r="H128" s="372" t="s">
        <v>350</v>
      </c>
      <c r="I128" s="344"/>
      <c r="J128" s="344"/>
      <c r="K128" s="344"/>
      <c r="L128" s="344"/>
      <c r="M128" s="344"/>
      <c r="N128" s="344"/>
      <c r="O128" s="344"/>
      <c r="P128" s="344"/>
      <c r="Q128" s="344"/>
      <c r="R128" s="344"/>
      <c r="S128" s="344"/>
      <c r="T128" s="344"/>
      <c r="U128" s="344"/>
      <c r="V128" s="344"/>
      <c r="W128" s="344"/>
      <c r="X128" s="344"/>
      <c r="Y128" s="344"/>
      <c r="Z128" s="344"/>
    </row>
    <row r="129" ht="12.75" customHeight="1">
      <c r="A129" s="344"/>
      <c r="B129" s="345"/>
      <c r="C129" s="372" t="s">
        <v>351</v>
      </c>
      <c r="D129" s="372" t="s">
        <v>352</v>
      </c>
      <c r="E129" s="372">
        <v>1.0</v>
      </c>
      <c r="F129" s="372">
        <v>0.0</v>
      </c>
      <c r="G129" s="373">
        <v>7195.0</v>
      </c>
      <c r="H129" s="372" t="s">
        <v>353</v>
      </c>
      <c r="I129" s="344"/>
      <c r="J129" s="344"/>
      <c r="K129" s="344"/>
      <c r="L129" s="344"/>
      <c r="M129" s="344"/>
      <c r="N129" s="344"/>
      <c r="O129" s="344"/>
      <c r="P129" s="344"/>
      <c r="Q129" s="344"/>
      <c r="R129" s="344"/>
      <c r="S129" s="344"/>
      <c r="T129" s="344"/>
      <c r="U129" s="344"/>
      <c r="V129" s="344"/>
      <c r="W129" s="344"/>
      <c r="X129" s="344"/>
      <c r="Y129" s="344"/>
      <c r="Z129" s="344"/>
    </row>
    <row r="130" ht="12.75" customHeight="1">
      <c r="A130" s="344"/>
      <c r="B130" s="345"/>
      <c r="C130" s="372" t="s">
        <v>229</v>
      </c>
      <c r="D130" s="372" t="s">
        <v>230</v>
      </c>
      <c r="E130" s="372">
        <v>1.0</v>
      </c>
      <c r="F130" s="372">
        <v>0.0</v>
      </c>
      <c r="G130" s="372">
        <v>0.0</v>
      </c>
      <c r="H130" s="372" t="s">
        <v>353</v>
      </c>
      <c r="I130" s="344"/>
      <c r="J130" s="344"/>
      <c r="K130" s="344"/>
      <c r="L130" s="344"/>
      <c r="M130" s="344"/>
      <c r="N130" s="344"/>
      <c r="O130" s="344"/>
      <c r="P130" s="344"/>
      <c r="Q130" s="344"/>
      <c r="R130" s="344"/>
      <c r="S130" s="344"/>
      <c r="T130" s="344"/>
      <c r="U130" s="344"/>
      <c r="V130" s="344"/>
      <c r="W130" s="344"/>
      <c r="X130" s="344"/>
      <c r="Y130" s="344"/>
      <c r="Z130" s="344"/>
    </row>
    <row r="131" ht="12.75" customHeight="1">
      <c r="A131" s="344"/>
      <c r="B131" s="345"/>
      <c r="C131" s="372" t="s">
        <v>354</v>
      </c>
      <c r="D131" s="372" t="s">
        <v>355</v>
      </c>
      <c r="E131" s="372">
        <v>1.0</v>
      </c>
      <c r="F131" s="372">
        <v>0.0</v>
      </c>
      <c r="G131" s="372">
        <v>0.0</v>
      </c>
      <c r="H131" s="372" t="s">
        <v>33</v>
      </c>
      <c r="I131" s="344"/>
      <c r="J131" s="344"/>
      <c r="K131" s="344"/>
      <c r="L131" s="344"/>
      <c r="M131" s="344"/>
      <c r="N131" s="344"/>
      <c r="O131" s="344"/>
      <c r="P131" s="344"/>
      <c r="Q131" s="344"/>
      <c r="R131" s="344"/>
      <c r="S131" s="344"/>
      <c r="T131" s="344"/>
      <c r="U131" s="344"/>
      <c r="V131" s="344"/>
      <c r="W131" s="344"/>
      <c r="X131" s="344"/>
      <c r="Y131" s="344"/>
      <c r="Z131" s="344"/>
    </row>
    <row r="132" ht="12.75" customHeight="1">
      <c r="A132" s="344"/>
      <c r="B132" s="345"/>
      <c r="C132" s="372" t="s">
        <v>356</v>
      </c>
      <c r="D132" s="372" t="s">
        <v>357</v>
      </c>
      <c r="E132" s="372">
        <v>1.0</v>
      </c>
      <c r="F132" s="372">
        <v>0.0</v>
      </c>
      <c r="G132" s="373">
        <v>1000.0</v>
      </c>
      <c r="H132" s="372" t="s">
        <v>353</v>
      </c>
      <c r="I132" s="344"/>
      <c r="J132" s="344"/>
      <c r="K132" s="344"/>
      <c r="L132" s="344"/>
      <c r="M132" s="344"/>
      <c r="N132" s="344"/>
      <c r="O132" s="344"/>
      <c r="P132" s="344"/>
      <c r="Q132" s="344"/>
      <c r="R132" s="344"/>
      <c r="S132" s="344"/>
      <c r="T132" s="344"/>
      <c r="U132" s="344"/>
      <c r="V132" s="344"/>
      <c r="W132" s="344"/>
      <c r="X132" s="344"/>
      <c r="Y132" s="344"/>
      <c r="Z132" s="344"/>
    </row>
    <row r="133" ht="12.75" customHeight="1">
      <c r="A133" s="344"/>
      <c r="B133" s="345"/>
      <c r="C133" s="372" t="s">
        <v>358</v>
      </c>
      <c r="D133" s="372" t="s">
        <v>359</v>
      </c>
      <c r="E133" s="372">
        <v>1.0</v>
      </c>
      <c r="F133" s="372">
        <v>0.0</v>
      </c>
      <c r="G133" s="373">
        <v>1500.0</v>
      </c>
      <c r="H133" s="372" t="s">
        <v>353</v>
      </c>
      <c r="I133" s="344"/>
      <c r="J133" s="344"/>
      <c r="K133" s="344"/>
      <c r="L133" s="344"/>
      <c r="M133" s="344"/>
      <c r="N133" s="344"/>
      <c r="O133" s="344"/>
      <c r="P133" s="344"/>
      <c r="Q133" s="344"/>
      <c r="R133" s="344"/>
      <c r="S133" s="344"/>
      <c r="T133" s="344"/>
      <c r="U133" s="344"/>
      <c r="V133" s="344"/>
      <c r="W133" s="344"/>
      <c r="X133" s="344"/>
      <c r="Y133" s="344"/>
      <c r="Z133" s="344"/>
    </row>
    <row r="134" ht="12.75" customHeight="1">
      <c r="A134" s="344"/>
      <c r="B134" s="345"/>
      <c r="C134" s="372" t="s">
        <v>360</v>
      </c>
      <c r="D134" s="372" t="s">
        <v>361</v>
      </c>
      <c r="E134" s="372">
        <v>1.0</v>
      </c>
      <c r="F134" s="372">
        <v>0.0</v>
      </c>
      <c r="G134" s="372">
        <v>0.0</v>
      </c>
      <c r="H134" s="372" t="s">
        <v>353</v>
      </c>
      <c r="I134" s="344"/>
      <c r="J134" s="344"/>
      <c r="K134" s="344"/>
      <c r="L134" s="344"/>
      <c r="M134" s="344"/>
      <c r="N134" s="344"/>
      <c r="O134" s="344"/>
      <c r="P134" s="344"/>
      <c r="Q134" s="344"/>
      <c r="R134" s="344"/>
      <c r="S134" s="344"/>
      <c r="T134" s="344"/>
      <c r="U134" s="344"/>
      <c r="V134" s="344"/>
      <c r="W134" s="344"/>
      <c r="X134" s="344"/>
      <c r="Y134" s="344"/>
      <c r="Z134" s="344"/>
    </row>
    <row r="135" ht="12.75" customHeight="1">
      <c r="A135" s="344"/>
      <c r="B135" s="345"/>
      <c r="C135" s="372" t="s">
        <v>362</v>
      </c>
      <c r="D135" s="372" t="s">
        <v>363</v>
      </c>
      <c r="E135" s="372">
        <v>1.0</v>
      </c>
      <c r="F135" s="372">
        <v>0.0</v>
      </c>
      <c r="G135" s="372">
        <v>0.0</v>
      </c>
      <c r="H135" s="372" t="s">
        <v>33</v>
      </c>
      <c r="I135" s="344"/>
      <c r="J135" s="344"/>
      <c r="K135" s="344"/>
      <c r="L135" s="344"/>
      <c r="M135" s="344"/>
      <c r="N135" s="344"/>
      <c r="O135" s="344"/>
      <c r="P135" s="344"/>
      <c r="Q135" s="344"/>
      <c r="R135" s="344"/>
      <c r="S135" s="344"/>
      <c r="T135" s="344"/>
      <c r="U135" s="344"/>
      <c r="V135" s="344"/>
      <c r="W135" s="344"/>
      <c r="X135" s="344"/>
      <c r="Y135" s="344"/>
      <c r="Z135" s="344"/>
    </row>
    <row r="136" ht="12.75" customHeight="1">
      <c r="A136" s="344"/>
      <c r="B136" s="345"/>
      <c r="C136" s="372" t="s">
        <v>364</v>
      </c>
      <c r="D136" s="372" t="s">
        <v>365</v>
      </c>
      <c r="E136" s="372">
        <v>1.0</v>
      </c>
      <c r="F136" s="372">
        <v>0.0</v>
      </c>
      <c r="G136" s="372">
        <v>0.0</v>
      </c>
      <c r="H136" s="372" t="s">
        <v>353</v>
      </c>
      <c r="I136" s="344"/>
      <c r="J136" s="344"/>
      <c r="K136" s="344"/>
      <c r="L136" s="344"/>
      <c r="M136" s="344"/>
      <c r="N136" s="344"/>
      <c r="O136" s="344"/>
      <c r="P136" s="344"/>
      <c r="Q136" s="344"/>
      <c r="R136" s="344"/>
      <c r="S136" s="344"/>
      <c r="T136" s="344"/>
      <c r="U136" s="344"/>
      <c r="V136" s="344"/>
      <c r="W136" s="344"/>
      <c r="X136" s="344"/>
      <c r="Y136" s="344"/>
      <c r="Z136" s="344"/>
    </row>
    <row r="137" ht="12.75" customHeight="1">
      <c r="A137" s="344"/>
      <c r="B137" s="345"/>
      <c r="C137" s="372" t="s">
        <v>366</v>
      </c>
      <c r="D137" s="372" t="s">
        <v>367</v>
      </c>
      <c r="E137" s="372">
        <v>1.0</v>
      </c>
      <c r="F137" s="372">
        <v>0.0</v>
      </c>
      <c r="G137" s="372">
        <v>0.0</v>
      </c>
      <c r="H137" s="372" t="s">
        <v>353</v>
      </c>
      <c r="I137" s="344"/>
      <c r="J137" s="344"/>
      <c r="K137" s="344"/>
      <c r="L137" s="344"/>
      <c r="M137" s="344"/>
      <c r="N137" s="344"/>
      <c r="O137" s="344"/>
      <c r="P137" s="344"/>
      <c r="Q137" s="344"/>
      <c r="R137" s="344"/>
      <c r="S137" s="344"/>
      <c r="T137" s="344"/>
      <c r="U137" s="344"/>
      <c r="V137" s="344"/>
      <c r="W137" s="344"/>
      <c r="X137" s="344"/>
      <c r="Y137" s="344"/>
      <c r="Z137" s="344"/>
    </row>
    <row r="138" ht="12.75" customHeight="1">
      <c r="A138" s="344"/>
      <c r="B138" s="345"/>
      <c r="C138" s="372" t="s">
        <v>368</v>
      </c>
      <c r="D138" s="372" t="s">
        <v>369</v>
      </c>
      <c r="E138" s="372">
        <v>1.0</v>
      </c>
      <c r="F138" s="372">
        <v>0.0</v>
      </c>
      <c r="G138" s="372">
        <v>0.0</v>
      </c>
      <c r="H138" s="372" t="s">
        <v>353</v>
      </c>
      <c r="I138" s="344"/>
      <c r="J138" s="344"/>
      <c r="K138" s="344"/>
      <c r="L138" s="344"/>
      <c r="M138" s="344"/>
      <c r="N138" s="344"/>
      <c r="O138" s="344"/>
      <c r="P138" s="344"/>
      <c r="Q138" s="344"/>
      <c r="R138" s="344"/>
      <c r="S138" s="344"/>
      <c r="T138" s="344"/>
      <c r="U138" s="344"/>
      <c r="V138" s="344"/>
      <c r="W138" s="344"/>
      <c r="X138" s="344"/>
      <c r="Y138" s="344"/>
      <c r="Z138" s="344"/>
    </row>
    <row r="139" ht="12.75" customHeight="1">
      <c r="A139" s="344"/>
      <c r="B139" s="345"/>
      <c r="C139" s="372" t="s">
        <v>370</v>
      </c>
      <c r="D139" s="372" t="s">
        <v>371</v>
      </c>
      <c r="E139" s="372">
        <v>1.0</v>
      </c>
      <c r="F139" s="372">
        <v>0.0</v>
      </c>
      <c r="G139" s="372">
        <v>0.0</v>
      </c>
      <c r="H139" s="372" t="s">
        <v>353</v>
      </c>
      <c r="I139" s="344"/>
      <c r="J139" s="344"/>
      <c r="K139" s="344"/>
      <c r="L139" s="344"/>
      <c r="M139" s="344"/>
      <c r="N139" s="344"/>
      <c r="O139" s="344"/>
      <c r="P139" s="344"/>
      <c r="Q139" s="344"/>
      <c r="R139" s="344"/>
      <c r="S139" s="344"/>
      <c r="T139" s="344"/>
      <c r="U139" s="344"/>
      <c r="V139" s="344"/>
      <c r="W139" s="344"/>
      <c r="X139" s="344"/>
      <c r="Y139" s="344"/>
      <c r="Z139" s="344"/>
    </row>
    <row r="140" ht="12.75" customHeight="1">
      <c r="A140" s="344"/>
      <c r="B140" s="345"/>
      <c r="C140" s="372" t="s">
        <v>372</v>
      </c>
      <c r="D140" s="372" t="s">
        <v>373</v>
      </c>
      <c r="E140" s="372">
        <v>1.0</v>
      </c>
      <c r="F140" s="372">
        <v>0.0</v>
      </c>
      <c r="G140" s="372">
        <v>0.0</v>
      </c>
      <c r="H140" s="372" t="s">
        <v>353</v>
      </c>
      <c r="I140" s="344"/>
      <c r="J140" s="344"/>
      <c r="K140" s="344"/>
      <c r="L140" s="344"/>
      <c r="M140" s="344"/>
      <c r="N140" s="344"/>
      <c r="O140" s="344"/>
      <c r="P140" s="344"/>
      <c r="Q140" s="344"/>
      <c r="R140" s="344"/>
      <c r="S140" s="344"/>
      <c r="T140" s="344"/>
      <c r="U140" s="344"/>
      <c r="V140" s="344"/>
      <c r="W140" s="344"/>
      <c r="X140" s="344"/>
      <c r="Y140" s="344"/>
      <c r="Z140" s="344"/>
    </row>
    <row r="141" ht="12.75" customHeight="1">
      <c r="A141" s="344"/>
      <c r="B141" s="345"/>
      <c r="C141" s="372" t="s">
        <v>374</v>
      </c>
      <c r="D141" s="372" t="s">
        <v>375</v>
      </c>
      <c r="E141" s="372">
        <v>1.0</v>
      </c>
      <c r="F141" s="372">
        <v>0.0</v>
      </c>
      <c r="G141" s="372">
        <v>0.0</v>
      </c>
      <c r="H141" s="372" t="s">
        <v>33</v>
      </c>
      <c r="I141" s="344"/>
      <c r="J141" s="344"/>
      <c r="K141" s="344"/>
      <c r="L141" s="344"/>
      <c r="M141" s="344"/>
      <c r="N141" s="344"/>
      <c r="O141" s="344"/>
      <c r="P141" s="344"/>
      <c r="Q141" s="344"/>
      <c r="R141" s="344"/>
      <c r="S141" s="344"/>
      <c r="T141" s="344"/>
      <c r="U141" s="344"/>
      <c r="V141" s="344"/>
      <c r="W141" s="344"/>
      <c r="X141" s="344"/>
      <c r="Y141" s="344"/>
      <c r="Z141" s="344"/>
    </row>
    <row r="142" ht="12.75" customHeight="1">
      <c r="A142" s="344"/>
      <c r="B142" s="345"/>
      <c r="C142" s="372" t="s">
        <v>376</v>
      </c>
      <c r="D142" s="372" t="s">
        <v>377</v>
      </c>
      <c r="E142" s="372">
        <v>1.0</v>
      </c>
      <c r="F142" s="372">
        <v>0.0</v>
      </c>
      <c r="G142" s="372">
        <v>853.0</v>
      </c>
      <c r="H142" s="372" t="s">
        <v>33</v>
      </c>
      <c r="I142" s="344"/>
      <c r="J142" s="344"/>
      <c r="K142" s="344"/>
      <c r="L142" s="344"/>
      <c r="M142" s="344"/>
      <c r="N142" s="344"/>
      <c r="O142" s="344"/>
      <c r="P142" s="344"/>
      <c r="Q142" s="344"/>
      <c r="R142" s="344"/>
      <c r="S142" s="344"/>
      <c r="T142" s="344"/>
      <c r="U142" s="344"/>
      <c r="V142" s="344"/>
      <c r="W142" s="344"/>
      <c r="X142" s="344"/>
      <c r="Y142" s="344"/>
      <c r="Z142" s="344"/>
    </row>
    <row r="143" ht="12.75" customHeight="1">
      <c r="A143" s="344"/>
      <c r="B143" s="345"/>
      <c r="C143" s="344"/>
      <c r="D143" s="344"/>
      <c r="E143" s="345"/>
      <c r="F143" s="346"/>
      <c r="G143" s="346"/>
      <c r="H143" s="346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</row>
    <row r="144" ht="12.75" customHeight="1">
      <c r="A144" s="344"/>
      <c r="B144" s="345"/>
      <c r="C144" s="344"/>
      <c r="D144" s="344"/>
      <c r="E144" s="345"/>
      <c r="F144" s="346"/>
      <c r="G144" s="346"/>
      <c r="H144" s="346"/>
      <c r="I144" s="344"/>
      <c r="J144" s="344"/>
      <c r="K144" s="344"/>
      <c r="L144" s="344"/>
      <c r="M144" s="344"/>
      <c r="N144" s="344"/>
      <c r="O144" s="344"/>
      <c r="P144" s="344"/>
      <c r="Q144" s="344"/>
      <c r="R144" s="344"/>
      <c r="S144" s="344"/>
      <c r="T144" s="344"/>
      <c r="U144" s="344"/>
      <c r="V144" s="344"/>
      <c r="W144" s="344"/>
      <c r="X144" s="344"/>
      <c r="Y144" s="344"/>
      <c r="Z144" s="344"/>
    </row>
    <row r="145" ht="12.75" customHeight="1">
      <c r="A145" s="344"/>
      <c r="B145" s="345"/>
      <c r="C145" s="372" t="s">
        <v>378</v>
      </c>
      <c r="D145" s="344"/>
      <c r="E145" s="345"/>
      <c r="F145" s="346"/>
      <c r="G145" s="346"/>
      <c r="H145" s="346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</row>
    <row r="146" ht="12.75" customHeight="1">
      <c r="A146" s="344"/>
      <c r="B146" s="345"/>
      <c r="C146" s="344"/>
      <c r="D146" s="344"/>
      <c r="E146" s="345"/>
      <c r="F146" s="346"/>
      <c r="G146" s="346"/>
      <c r="H146" s="346"/>
      <c r="I146" s="344"/>
      <c r="J146" s="344"/>
      <c r="K146" s="344"/>
      <c r="L146" s="344"/>
      <c r="M146" s="344"/>
      <c r="N146" s="344"/>
      <c r="O146" s="344"/>
      <c r="P146" s="344"/>
      <c r="Q146" s="344"/>
      <c r="R146" s="344"/>
      <c r="S146" s="344"/>
      <c r="T146" s="344"/>
      <c r="U146" s="344"/>
      <c r="V146" s="344"/>
      <c r="W146" s="344"/>
      <c r="X146" s="344"/>
      <c r="Y146" s="344"/>
      <c r="Z146" s="344"/>
    </row>
    <row r="147" ht="12.75" customHeight="1">
      <c r="A147" s="344"/>
      <c r="B147" s="345"/>
      <c r="C147" s="344"/>
      <c r="D147" s="344"/>
      <c r="E147" s="345"/>
      <c r="F147" s="346"/>
      <c r="G147" s="346"/>
      <c r="H147" s="346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  <c r="Z147" s="344"/>
    </row>
    <row r="148" ht="12.75" customHeight="1">
      <c r="A148" s="344"/>
      <c r="B148" s="345"/>
      <c r="C148" s="344"/>
      <c r="D148" s="344"/>
      <c r="E148" s="345"/>
      <c r="F148" s="346"/>
      <c r="G148" s="346"/>
      <c r="H148" s="346"/>
      <c r="I148" s="344"/>
      <c r="J148" s="344"/>
      <c r="K148" s="344"/>
      <c r="L148" s="344"/>
      <c r="M148" s="344"/>
      <c r="N148" s="344"/>
      <c r="O148" s="344"/>
      <c r="P148" s="344"/>
      <c r="Q148" s="344"/>
      <c r="R148" s="344"/>
      <c r="S148" s="344"/>
      <c r="T148" s="344"/>
      <c r="U148" s="344"/>
      <c r="V148" s="344"/>
      <c r="W148" s="344"/>
      <c r="X148" s="344"/>
      <c r="Y148" s="344"/>
      <c r="Z148" s="344"/>
    </row>
    <row r="149" ht="12.75" customHeight="1">
      <c r="A149" s="344"/>
      <c r="B149" s="345"/>
      <c r="C149" s="344"/>
      <c r="D149" s="344"/>
      <c r="E149" s="345"/>
      <c r="F149" s="346"/>
      <c r="G149" s="346"/>
      <c r="H149" s="346"/>
      <c r="I149" s="344"/>
      <c r="J149" s="344"/>
      <c r="K149" s="344"/>
      <c r="L149" s="344"/>
      <c r="M149" s="344"/>
      <c r="N149" s="344"/>
      <c r="O149" s="344"/>
      <c r="P149" s="344"/>
      <c r="Q149" s="344"/>
      <c r="R149" s="344"/>
      <c r="S149" s="344"/>
      <c r="T149" s="344"/>
      <c r="U149" s="344"/>
      <c r="V149" s="344"/>
      <c r="W149" s="344"/>
      <c r="X149" s="344"/>
      <c r="Y149" s="344"/>
      <c r="Z149" s="344"/>
    </row>
    <row r="150" ht="12.75" customHeight="1">
      <c r="A150" s="344"/>
      <c r="B150" s="345"/>
      <c r="C150" s="344"/>
      <c r="D150" s="344"/>
      <c r="E150" s="345"/>
      <c r="F150" s="346"/>
      <c r="G150" s="346"/>
      <c r="H150" s="346"/>
      <c r="I150" s="344"/>
      <c r="J150" s="344"/>
      <c r="K150" s="344"/>
      <c r="L150" s="344"/>
      <c r="M150" s="344"/>
      <c r="N150" s="344"/>
      <c r="O150" s="344"/>
      <c r="P150" s="344"/>
      <c r="Q150" s="344"/>
      <c r="R150" s="344"/>
      <c r="S150" s="344"/>
      <c r="T150" s="344"/>
      <c r="U150" s="344"/>
      <c r="V150" s="344"/>
      <c r="W150" s="344"/>
      <c r="X150" s="344"/>
      <c r="Y150" s="344"/>
      <c r="Z150" s="344"/>
    </row>
    <row r="151" ht="12.75" customHeight="1">
      <c r="A151" s="344"/>
      <c r="B151" s="345"/>
      <c r="C151" s="344"/>
      <c r="D151" s="344"/>
      <c r="E151" s="345"/>
      <c r="F151" s="346"/>
      <c r="G151" s="346"/>
      <c r="H151" s="346"/>
      <c r="I151" s="344"/>
      <c r="J151" s="344"/>
      <c r="K151" s="344"/>
      <c r="L151" s="344"/>
      <c r="M151" s="344"/>
      <c r="N151" s="344"/>
      <c r="O151" s="344"/>
      <c r="P151" s="344"/>
      <c r="Q151" s="344"/>
      <c r="R151" s="344"/>
      <c r="S151" s="344"/>
      <c r="T151" s="344"/>
      <c r="U151" s="344"/>
      <c r="V151" s="344"/>
      <c r="W151" s="344"/>
      <c r="X151" s="344"/>
      <c r="Y151" s="344"/>
      <c r="Z151" s="344"/>
    </row>
    <row r="152" ht="12.75" customHeight="1">
      <c r="A152" s="344"/>
      <c r="B152" s="345"/>
      <c r="C152" s="344"/>
      <c r="D152" s="344"/>
      <c r="E152" s="345"/>
      <c r="F152" s="346"/>
      <c r="G152" s="346"/>
      <c r="H152" s="346"/>
      <c r="I152" s="344"/>
      <c r="J152" s="344"/>
      <c r="K152" s="344"/>
      <c r="L152" s="344"/>
      <c r="M152" s="344"/>
      <c r="N152" s="344"/>
      <c r="O152" s="344"/>
      <c r="P152" s="344"/>
      <c r="Q152" s="344"/>
      <c r="R152" s="344"/>
      <c r="S152" s="344"/>
      <c r="T152" s="344"/>
      <c r="U152" s="344"/>
      <c r="V152" s="344"/>
      <c r="W152" s="344"/>
      <c r="X152" s="344"/>
      <c r="Y152" s="344"/>
      <c r="Z152" s="344"/>
    </row>
    <row r="153" ht="12.75" customHeight="1">
      <c r="A153" s="344"/>
      <c r="B153" s="345"/>
      <c r="C153" s="344"/>
      <c r="D153" s="344"/>
      <c r="E153" s="345"/>
      <c r="F153" s="346"/>
      <c r="G153" s="346"/>
      <c r="H153" s="346"/>
      <c r="I153" s="344"/>
      <c r="J153" s="344"/>
      <c r="K153" s="344"/>
      <c r="L153" s="344"/>
      <c r="M153" s="344"/>
      <c r="N153" s="344"/>
      <c r="O153" s="344"/>
      <c r="P153" s="344"/>
      <c r="Q153" s="344"/>
      <c r="R153" s="344"/>
      <c r="S153" s="344"/>
      <c r="T153" s="344"/>
      <c r="U153" s="344"/>
      <c r="V153" s="344"/>
      <c r="W153" s="344"/>
      <c r="X153" s="344"/>
      <c r="Y153" s="344"/>
      <c r="Z153" s="344"/>
    </row>
    <row r="154" ht="12.75" customHeight="1">
      <c r="A154" s="344"/>
      <c r="B154" s="345"/>
      <c r="C154" s="344"/>
      <c r="D154" s="344"/>
      <c r="E154" s="345"/>
      <c r="F154" s="346"/>
      <c r="G154" s="346"/>
      <c r="H154" s="346"/>
      <c r="I154" s="344"/>
      <c r="J154" s="344"/>
      <c r="K154" s="344"/>
      <c r="L154" s="344"/>
      <c r="M154" s="344"/>
      <c r="N154" s="344"/>
      <c r="O154" s="344"/>
      <c r="P154" s="344"/>
      <c r="Q154" s="344"/>
      <c r="R154" s="344"/>
      <c r="S154" s="344"/>
      <c r="T154" s="344"/>
      <c r="U154" s="344"/>
      <c r="V154" s="344"/>
      <c r="W154" s="344"/>
      <c r="X154" s="344"/>
      <c r="Y154" s="344"/>
      <c r="Z154" s="344"/>
    </row>
    <row r="155" ht="12.75" customHeight="1">
      <c r="A155" s="344"/>
      <c r="B155" s="345"/>
      <c r="C155" s="344"/>
      <c r="D155" s="344"/>
      <c r="E155" s="345"/>
      <c r="F155" s="346"/>
      <c r="G155" s="346"/>
      <c r="H155" s="346"/>
      <c r="I155" s="344"/>
      <c r="J155" s="344"/>
      <c r="K155" s="344"/>
      <c r="L155" s="344"/>
      <c r="M155" s="344"/>
      <c r="N155" s="344"/>
      <c r="O155" s="344"/>
      <c r="P155" s="344"/>
      <c r="Q155" s="344"/>
      <c r="R155" s="344"/>
      <c r="S155" s="344"/>
      <c r="T155" s="344"/>
      <c r="U155" s="344"/>
      <c r="V155" s="344"/>
      <c r="W155" s="344"/>
      <c r="X155" s="344"/>
      <c r="Y155" s="344"/>
      <c r="Z155" s="344"/>
    </row>
    <row r="156" ht="12.75" customHeight="1">
      <c r="A156" s="344"/>
      <c r="B156" s="345"/>
      <c r="C156" s="344"/>
      <c r="D156" s="344"/>
      <c r="E156" s="345"/>
      <c r="F156" s="346"/>
      <c r="G156" s="346"/>
      <c r="H156" s="346"/>
      <c r="I156" s="344"/>
      <c r="J156" s="344"/>
      <c r="K156" s="344"/>
      <c r="L156" s="344"/>
      <c r="M156" s="344"/>
      <c r="N156" s="344"/>
      <c r="O156" s="344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</row>
    <row r="157" ht="12.75" customHeight="1">
      <c r="A157" s="344"/>
      <c r="B157" s="345"/>
      <c r="C157" s="344"/>
      <c r="D157" s="344"/>
      <c r="E157" s="345"/>
      <c r="F157" s="346"/>
      <c r="G157" s="346"/>
      <c r="H157" s="346"/>
      <c r="I157" s="344"/>
      <c r="J157" s="344"/>
      <c r="K157" s="344"/>
      <c r="L157" s="344"/>
      <c r="M157" s="344"/>
      <c r="N157" s="344"/>
      <c r="O157" s="344"/>
      <c r="P157" s="344"/>
      <c r="Q157" s="344"/>
      <c r="R157" s="344"/>
      <c r="S157" s="344"/>
      <c r="T157" s="344"/>
      <c r="U157" s="344"/>
      <c r="V157" s="344"/>
      <c r="W157" s="344"/>
      <c r="X157" s="344"/>
      <c r="Y157" s="344"/>
      <c r="Z157" s="344"/>
    </row>
    <row r="158" ht="12.75" customHeight="1">
      <c r="A158" s="344"/>
      <c r="B158" s="345"/>
      <c r="C158" s="344"/>
      <c r="D158" s="344"/>
      <c r="E158" s="345"/>
      <c r="F158" s="346"/>
      <c r="G158" s="346"/>
      <c r="H158" s="346"/>
      <c r="I158" s="344"/>
      <c r="J158" s="344"/>
      <c r="K158" s="344"/>
      <c r="L158" s="344"/>
      <c r="M158" s="344"/>
      <c r="N158" s="344"/>
      <c r="O158" s="344"/>
      <c r="P158" s="344"/>
      <c r="Q158" s="344"/>
      <c r="R158" s="344"/>
      <c r="S158" s="344"/>
      <c r="T158" s="344"/>
      <c r="U158" s="344"/>
      <c r="V158" s="344"/>
      <c r="W158" s="344"/>
      <c r="X158" s="344"/>
      <c r="Y158" s="344"/>
      <c r="Z158" s="344"/>
    </row>
    <row r="159" ht="12.75" customHeight="1">
      <c r="A159" s="344"/>
      <c r="B159" s="345"/>
      <c r="C159" s="344"/>
      <c r="D159" s="344"/>
      <c r="E159" s="345"/>
      <c r="F159" s="346"/>
      <c r="G159" s="346"/>
      <c r="H159" s="346"/>
      <c r="I159" s="344"/>
      <c r="J159" s="344"/>
      <c r="K159" s="344"/>
      <c r="L159" s="344"/>
      <c r="M159" s="344"/>
      <c r="N159" s="344"/>
      <c r="O159" s="344"/>
      <c r="P159" s="344"/>
      <c r="Q159" s="344"/>
      <c r="R159" s="344"/>
      <c r="S159" s="344"/>
      <c r="T159" s="344"/>
      <c r="U159" s="344"/>
      <c r="V159" s="344"/>
      <c r="W159" s="344"/>
      <c r="X159" s="344"/>
      <c r="Y159" s="344"/>
      <c r="Z159" s="344"/>
    </row>
    <row r="160" ht="12.75" customHeight="1">
      <c r="A160" s="344"/>
      <c r="B160" s="345"/>
      <c r="C160" s="344"/>
      <c r="D160" s="344"/>
      <c r="E160" s="345"/>
      <c r="F160" s="346"/>
      <c r="G160" s="346"/>
      <c r="H160" s="346"/>
      <c r="I160" s="344"/>
      <c r="J160" s="344"/>
      <c r="K160" s="344"/>
      <c r="L160" s="344"/>
      <c r="M160" s="344"/>
      <c r="N160" s="344"/>
      <c r="O160" s="344"/>
      <c r="P160" s="344"/>
      <c r="Q160" s="344"/>
      <c r="R160" s="344"/>
      <c r="S160" s="344"/>
      <c r="T160" s="344"/>
      <c r="U160" s="344"/>
      <c r="V160" s="344"/>
      <c r="W160" s="344"/>
      <c r="X160" s="344"/>
      <c r="Y160" s="344"/>
      <c r="Z160" s="344"/>
    </row>
    <row r="161" ht="12.75" customHeight="1">
      <c r="A161" s="344"/>
      <c r="B161" s="345"/>
      <c r="C161" s="344"/>
      <c r="D161" s="344"/>
      <c r="E161" s="345"/>
      <c r="F161" s="346"/>
      <c r="G161" s="346"/>
      <c r="H161" s="346"/>
      <c r="I161" s="344"/>
      <c r="J161" s="344"/>
      <c r="K161" s="344"/>
      <c r="L161" s="344"/>
      <c r="M161" s="344"/>
      <c r="N161" s="344"/>
      <c r="O161" s="344"/>
      <c r="P161" s="344"/>
      <c r="Q161" s="344"/>
      <c r="R161" s="344"/>
      <c r="S161" s="344"/>
      <c r="T161" s="344"/>
      <c r="U161" s="344"/>
      <c r="V161" s="344"/>
      <c r="W161" s="344"/>
      <c r="X161" s="344"/>
      <c r="Y161" s="344"/>
      <c r="Z161" s="344"/>
    </row>
    <row r="162" ht="12.75" customHeight="1">
      <c r="A162" s="344"/>
      <c r="B162" s="345"/>
      <c r="C162" s="344"/>
      <c r="D162" s="344"/>
      <c r="E162" s="345"/>
      <c r="F162" s="346"/>
      <c r="G162" s="346"/>
      <c r="H162" s="346"/>
      <c r="I162" s="344"/>
      <c r="J162" s="344"/>
      <c r="K162" s="344"/>
      <c r="L162" s="344"/>
      <c r="M162" s="344"/>
      <c r="N162" s="344"/>
      <c r="O162" s="344"/>
      <c r="P162" s="344"/>
      <c r="Q162" s="344"/>
      <c r="R162" s="344"/>
      <c r="S162" s="344"/>
      <c r="T162" s="344"/>
      <c r="U162" s="344"/>
      <c r="V162" s="344"/>
      <c r="W162" s="344"/>
      <c r="X162" s="344"/>
      <c r="Y162" s="344"/>
      <c r="Z162" s="344"/>
    </row>
    <row r="163" ht="12.75" customHeight="1">
      <c r="A163" s="344"/>
      <c r="B163" s="345"/>
      <c r="C163" s="344"/>
      <c r="D163" s="344"/>
      <c r="E163" s="345"/>
      <c r="F163" s="346"/>
      <c r="G163" s="346"/>
      <c r="H163" s="346"/>
      <c r="I163" s="344"/>
      <c r="J163" s="344"/>
      <c r="K163" s="344"/>
      <c r="L163" s="344"/>
      <c r="M163" s="344"/>
      <c r="N163" s="344"/>
      <c r="O163" s="344"/>
      <c r="P163" s="344"/>
      <c r="Q163" s="344"/>
      <c r="R163" s="344"/>
      <c r="S163" s="344"/>
      <c r="T163" s="344"/>
      <c r="U163" s="344"/>
      <c r="V163" s="344"/>
      <c r="W163" s="344"/>
      <c r="X163" s="344"/>
      <c r="Y163" s="344"/>
      <c r="Z163" s="344"/>
    </row>
    <row r="164" ht="12.75" customHeight="1">
      <c r="A164" s="344"/>
      <c r="B164" s="345"/>
      <c r="C164" s="344"/>
      <c r="D164" s="344"/>
      <c r="E164" s="345"/>
      <c r="F164" s="346"/>
      <c r="G164" s="346"/>
      <c r="H164" s="346"/>
      <c r="I164" s="344"/>
      <c r="J164" s="344"/>
      <c r="K164" s="344"/>
      <c r="L164" s="344"/>
      <c r="M164" s="344"/>
      <c r="N164" s="344"/>
      <c r="O164" s="344"/>
      <c r="P164" s="344"/>
      <c r="Q164" s="344"/>
      <c r="R164" s="344"/>
      <c r="S164" s="344"/>
      <c r="T164" s="344"/>
      <c r="U164" s="344"/>
      <c r="V164" s="344"/>
      <c r="W164" s="344"/>
      <c r="X164" s="344"/>
      <c r="Y164" s="344"/>
      <c r="Z164" s="344"/>
    </row>
    <row r="165" ht="12.75" customHeight="1">
      <c r="A165" s="344"/>
      <c r="B165" s="345"/>
      <c r="C165" s="344"/>
      <c r="D165" s="344"/>
      <c r="E165" s="345"/>
      <c r="F165" s="346"/>
      <c r="G165" s="346"/>
      <c r="H165" s="346"/>
      <c r="I165" s="344"/>
      <c r="J165" s="344"/>
      <c r="K165" s="344"/>
      <c r="L165" s="344"/>
      <c r="M165" s="344"/>
      <c r="N165" s="344"/>
      <c r="O165" s="344"/>
      <c r="P165" s="344"/>
      <c r="Q165" s="344"/>
      <c r="R165" s="344"/>
      <c r="S165" s="344"/>
      <c r="T165" s="344"/>
      <c r="U165" s="344"/>
      <c r="V165" s="344"/>
      <c r="W165" s="344"/>
      <c r="X165" s="344"/>
      <c r="Y165" s="344"/>
      <c r="Z165" s="344"/>
    </row>
    <row r="166" ht="12.75" customHeight="1">
      <c r="A166" s="344"/>
      <c r="B166" s="345"/>
      <c r="C166" s="344"/>
      <c r="D166" s="344"/>
      <c r="E166" s="345"/>
      <c r="F166" s="346"/>
      <c r="G166" s="346"/>
      <c r="H166" s="346"/>
      <c r="I166" s="344"/>
      <c r="J166" s="344"/>
      <c r="K166" s="344"/>
      <c r="L166" s="344"/>
      <c r="M166" s="344"/>
      <c r="N166" s="344"/>
      <c r="O166" s="344"/>
      <c r="P166" s="344"/>
      <c r="Q166" s="344"/>
      <c r="R166" s="344"/>
      <c r="S166" s="344"/>
      <c r="T166" s="344"/>
      <c r="U166" s="344"/>
      <c r="V166" s="344"/>
      <c r="W166" s="344"/>
      <c r="X166" s="344"/>
      <c r="Y166" s="344"/>
      <c r="Z166" s="344"/>
    </row>
    <row r="167" ht="12.75" customHeight="1">
      <c r="A167" s="344"/>
      <c r="B167" s="345"/>
      <c r="C167" s="344"/>
      <c r="D167" s="344"/>
      <c r="E167" s="345"/>
      <c r="F167" s="346"/>
      <c r="G167" s="346"/>
      <c r="H167" s="346"/>
      <c r="I167" s="344"/>
      <c r="J167" s="344"/>
      <c r="K167" s="344"/>
      <c r="L167" s="344"/>
      <c r="M167" s="344"/>
      <c r="N167" s="344"/>
      <c r="O167" s="344"/>
      <c r="P167" s="344"/>
      <c r="Q167" s="344"/>
      <c r="R167" s="344"/>
      <c r="S167" s="344"/>
      <c r="T167" s="344"/>
      <c r="U167" s="344"/>
      <c r="V167" s="344"/>
      <c r="W167" s="344"/>
      <c r="X167" s="344"/>
      <c r="Y167" s="344"/>
      <c r="Z167" s="344"/>
    </row>
    <row r="168" ht="12.75" customHeight="1">
      <c r="A168" s="344"/>
      <c r="B168" s="345"/>
      <c r="C168" s="344"/>
      <c r="D168" s="344"/>
      <c r="E168" s="345"/>
      <c r="F168" s="346"/>
      <c r="G168" s="346"/>
      <c r="H168" s="346"/>
      <c r="I168" s="344"/>
      <c r="J168" s="344"/>
      <c r="K168" s="344"/>
      <c r="L168" s="344"/>
      <c r="M168" s="344"/>
      <c r="N168" s="344"/>
      <c r="O168" s="344"/>
      <c r="P168" s="344"/>
      <c r="Q168" s="344"/>
      <c r="R168" s="344"/>
      <c r="S168" s="344"/>
      <c r="T168" s="344"/>
      <c r="U168" s="344"/>
      <c r="V168" s="344"/>
      <c r="W168" s="344"/>
      <c r="X168" s="344"/>
      <c r="Y168" s="344"/>
      <c r="Z168" s="344"/>
    </row>
    <row r="169" ht="12.75" customHeight="1">
      <c r="A169" s="344"/>
      <c r="B169" s="345"/>
      <c r="C169" s="344"/>
      <c r="D169" s="344"/>
      <c r="E169" s="345"/>
      <c r="F169" s="346"/>
      <c r="G169" s="346"/>
      <c r="H169" s="346"/>
      <c r="I169" s="344"/>
      <c r="J169" s="344"/>
      <c r="K169" s="344"/>
      <c r="L169" s="344"/>
      <c r="M169" s="344"/>
      <c r="N169" s="344"/>
      <c r="O169" s="344"/>
      <c r="P169" s="344"/>
      <c r="Q169" s="344"/>
      <c r="R169" s="344"/>
      <c r="S169" s="344"/>
      <c r="T169" s="344"/>
      <c r="U169" s="344"/>
      <c r="V169" s="344"/>
      <c r="W169" s="344"/>
      <c r="X169" s="344"/>
      <c r="Y169" s="344"/>
      <c r="Z169" s="344"/>
    </row>
    <row r="170" ht="12.75" customHeight="1">
      <c r="A170" s="344"/>
      <c r="B170" s="345"/>
      <c r="C170" s="344"/>
      <c r="D170" s="344"/>
      <c r="E170" s="345"/>
      <c r="F170" s="346"/>
      <c r="G170" s="346"/>
      <c r="H170" s="346"/>
      <c r="I170" s="344"/>
      <c r="J170" s="344"/>
      <c r="K170" s="344"/>
      <c r="L170" s="344"/>
      <c r="M170" s="344"/>
      <c r="N170" s="344"/>
      <c r="O170" s="344"/>
      <c r="P170" s="344"/>
      <c r="Q170" s="344"/>
      <c r="R170" s="344"/>
      <c r="S170" s="344"/>
      <c r="T170" s="344"/>
      <c r="U170" s="344"/>
      <c r="V170" s="344"/>
      <c r="W170" s="344"/>
      <c r="X170" s="344"/>
      <c r="Y170" s="344"/>
      <c r="Z170" s="344"/>
    </row>
    <row r="171" ht="12.75" customHeight="1">
      <c r="A171" s="344"/>
      <c r="B171" s="345"/>
      <c r="C171" s="344"/>
      <c r="D171" s="344"/>
      <c r="E171" s="345"/>
      <c r="F171" s="346"/>
      <c r="G171" s="346"/>
      <c r="H171" s="346"/>
      <c r="I171" s="344"/>
      <c r="J171" s="344"/>
      <c r="K171" s="344"/>
      <c r="L171" s="344"/>
      <c r="M171" s="344"/>
      <c r="N171" s="344"/>
      <c r="O171" s="344"/>
      <c r="P171" s="344"/>
      <c r="Q171" s="344"/>
      <c r="R171" s="344"/>
      <c r="S171" s="344"/>
      <c r="T171" s="344"/>
      <c r="U171" s="344"/>
      <c r="V171" s="344"/>
      <c r="W171" s="344"/>
      <c r="X171" s="344"/>
      <c r="Y171" s="344"/>
      <c r="Z171" s="344"/>
    </row>
    <row r="172" ht="12.75" customHeight="1">
      <c r="A172" s="344"/>
      <c r="B172" s="345"/>
      <c r="C172" s="344"/>
      <c r="D172" s="344"/>
      <c r="E172" s="345"/>
      <c r="F172" s="346"/>
      <c r="G172" s="346"/>
      <c r="H172" s="346"/>
      <c r="I172" s="344"/>
      <c r="J172" s="344"/>
      <c r="K172" s="344"/>
      <c r="L172" s="344"/>
      <c r="M172" s="344"/>
      <c r="N172" s="344"/>
      <c r="O172" s="344"/>
      <c r="P172" s="344"/>
      <c r="Q172" s="344"/>
      <c r="R172" s="344"/>
      <c r="S172" s="344"/>
      <c r="T172" s="344"/>
      <c r="U172" s="344"/>
      <c r="V172" s="344"/>
      <c r="W172" s="344"/>
      <c r="X172" s="344"/>
      <c r="Y172" s="344"/>
      <c r="Z172" s="344"/>
    </row>
    <row r="173" ht="12.75" customHeight="1">
      <c r="A173" s="344"/>
      <c r="B173" s="345"/>
      <c r="C173" s="344"/>
      <c r="D173" s="344"/>
      <c r="E173" s="345"/>
      <c r="F173" s="346"/>
      <c r="G173" s="346"/>
      <c r="H173" s="346"/>
      <c r="I173" s="344"/>
      <c r="J173" s="344"/>
      <c r="K173" s="344"/>
      <c r="L173" s="344"/>
      <c r="M173" s="344"/>
      <c r="N173" s="344"/>
      <c r="O173" s="344"/>
      <c r="P173" s="344"/>
      <c r="Q173" s="344"/>
      <c r="R173" s="344"/>
      <c r="S173" s="344"/>
      <c r="T173" s="344"/>
      <c r="U173" s="344"/>
      <c r="V173" s="344"/>
      <c r="W173" s="344"/>
      <c r="X173" s="344"/>
      <c r="Y173" s="344"/>
      <c r="Z173" s="344"/>
    </row>
    <row r="174" ht="12.75" customHeight="1">
      <c r="A174" s="344"/>
      <c r="B174" s="345"/>
      <c r="C174" s="344"/>
      <c r="D174" s="344"/>
      <c r="E174" s="345"/>
      <c r="F174" s="346"/>
      <c r="G174" s="346"/>
      <c r="H174" s="346"/>
      <c r="I174" s="344"/>
      <c r="J174" s="344"/>
      <c r="K174" s="344"/>
      <c r="L174" s="344"/>
      <c r="M174" s="344"/>
      <c r="N174" s="344"/>
      <c r="O174" s="344"/>
      <c r="P174" s="344"/>
      <c r="Q174" s="344"/>
      <c r="R174" s="344"/>
      <c r="S174" s="344"/>
      <c r="T174" s="344"/>
      <c r="U174" s="344"/>
      <c r="V174" s="344"/>
      <c r="W174" s="344"/>
      <c r="X174" s="344"/>
      <c r="Y174" s="344"/>
      <c r="Z174" s="344"/>
    </row>
    <row r="175" ht="12.75" customHeight="1">
      <c r="A175" s="344"/>
      <c r="B175" s="345"/>
      <c r="C175" s="344"/>
      <c r="D175" s="344"/>
      <c r="E175" s="345"/>
      <c r="F175" s="346"/>
      <c r="G175" s="346"/>
      <c r="H175" s="346"/>
      <c r="I175" s="344"/>
      <c r="J175" s="344"/>
      <c r="K175" s="344"/>
      <c r="L175" s="344"/>
      <c r="M175" s="344"/>
      <c r="N175" s="344"/>
      <c r="O175" s="344"/>
      <c r="P175" s="344"/>
      <c r="Q175" s="344"/>
      <c r="R175" s="344"/>
      <c r="S175" s="344"/>
      <c r="T175" s="344"/>
      <c r="U175" s="344"/>
      <c r="V175" s="344"/>
      <c r="W175" s="344"/>
      <c r="X175" s="344"/>
      <c r="Y175" s="344"/>
      <c r="Z175" s="344"/>
    </row>
    <row r="176" ht="12.75" customHeight="1">
      <c r="A176" s="344"/>
      <c r="B176" s="345"/>
      <c r="C176" s="344"/>
      <c r="D176" s="344"/>
      <c r="E176" s="345"/>
      <c r="F176" s="346"/>
      <c r="G176" s="346"/>
      <c r="H176" s="346"/>
      <c r="I176" s="344"/>
      <c r="J176" s="344"/>
      <c r="K176" s="344"/>
      <c r="L176" s="344"/>
      <c r="M176" s="344"/>
      <c r="N176" s="344"/>
      <c r="O176" s="344"/>
      <c r="P176" s="344"/>
      <c r="Q176" s="344"/>
      <c r="R176" s="344"/>
      <c r="S176" s="344"/>
      <c r="T176" s="344"/>
      <c r="U176" s="344"/>
      <c r="V176" s="344"/>
      <c r="W176" s="344"/>
      <c r="X176" s="344"/>
      <c r="Y176" s="344"/>
      <c r="Z176" s="344"/>
    </row>
    <row r="177" ht="12.75" customHeight="1">
      <c r="A177" s="344"/>
      <c r="B177" s="345"/>
      <c r="C177" s="344"/>
      <c r="D177" s="344"/>
      <c r="E177" s="345"/>
      <c r="F177" s="346"/>
      <c r="G177" s="346"/>
      <c r="H177" s="346"/>
      <c r="I177" s="344"/>
      <c r="J177" s="344"/>
      <c r="K177" s="344"/>
      <c r="L177" s="344"/>
      <c r="M177" s="344"/>
      <c r="N177" s="344"/>
      <c r="O177" s="344"/>
      <c r="P177" s="344"/>
      <c r="Q177" s="344"/>
      <c r="R177" s="344"/>
      <c r="S177" s="344"/>
      <c r="T177" s="344"/>
      <c r="U177" s="344"/>
      <c r="V177" s="344"/>
      <c r="W177" s="344"/>
      <c r="X177" s="344"/>
      <c r="Y177" s="344"/>
      <c r="Z177" s="344"/>
    </row>
    <row r="178" ht="12.75" customHeight="1">
      <c r="A178" s="344"/>
      <c r="B178" s="345"/>
      <c r="C178" s="344"/>
      <c r="D178" s="344"/>
      <c r="E178" s="345"/>
      <c r="F178" s="346"/>
      <c r="G178" s="346"/>
      <c r="H178" s="346"/>
      <c r="I178" s="344"/>
      <c r="J178" s="344"/>
      <c r="K178" s="344"/>
      <c r="L178" s="344"/>
      <c r="M178" s="344"/>
      <c r="N178" s="344"/>
      <c r="O178" s="344"/>
      <c r="P178" s="344"/>
      <c r="Q178" s="344"/>
      <c r="R178" s="344"/>
      <c r="S178" s="344"/>
      <c r="T178" s="344"/>
      <c r="U178" s="344"/>
      <c r="V178" s="344"/>
      <c r="W178" s="344"/>
      <c r="X178" s="344"/>
      <c r="Y178" s="344"/>
      <c r="Z178" s="344"/>
    </row>
    <row r="179" ht="12.75" customHeight="1">
      <c r="A179" s="344"/>
      <c r="B179" s="345"/>
      <c r="C179" s="344"/>
      <c r="D179" s="344"/>
      <c r="E179" s="345"/>
      <c r="F179" s="346"/>
      <c r="G179" s="346"/>
      <c r="H179" s="346"/>
      <c r="I179" s="344"/>
      <c r="J179" s="344"/>
      <c r="K179" s="344"/>
      <c r="L179" s="344"/>
      <c r="M179" s="344"/>
      <c r="N179" s="344"/>
      <c r="O179" s="344"/>
      <c r="P179" s="344"/>
      <c r="Q179" s="344"/>
      <c r="R179" s="344"/>
      <c r="S179" s="344"/>
      <c r="T179" s="344"/>
      <c r="U179" s="344"/>
      <c r="V179" s="344"/>
      <c r="W179" s="344"/>
      <c r="X179" s="344"/>
      <c r="Y179" s="344"/>
      <c r="Z179" s="344"/>
    </row>
    <row r="180" ht="12.75" customHeight="1">
      <c r="A180" s="344"/>
      <c r="B180" s="345"/>
      <c r="C180" s="344"/>
      <c r="D180" s="344"/>
      <c r="E180" s="345"/>
      <c r="F180" s="346"/>
      <c r="G180" s="346"/>
      <c r="H180" s="346"/>
      <c r="I180" s="344"/>
      <c r="J180" s="344"/>
      <c r="K180" s="344"/>
      <c r="L180" s="344"/>
      <c r="M180" s="344"/>
      <c r="N180" s="344"/>
      <c r="O180" s="344"/>
      <c r="P180" s="344"/>
      <c r="Q180" s="344"/>
      <c r="R180" s="344"/>
      <c r="S180" s="344"/>
      <c r="T180" s="344"/>
      <c r="U180" s="344"/>
      <c r="V180" s="344"/>
      <c r="W180" s="344"/>
      <c r="X180" s="344"/>
      <c r="Y180" s="344"/>
      <c r="Z180" s="344"/>
    </row>
    <row r="181" ht="12.75" customHeight="1">
      <c r="A181" s="344"/>
      <c r="B181" s="345"/>
      <c r="C181" s="344"/>
      <c r="D181" s="344"/>
      <c r="E181" s="345"/>
      <c r="F181" s="346"/>
      <c r="G181" s="346"/>
      <c r="H181" s="346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  <c r="Z181" s="344"/>
    </row>
    <row r="182" ht="12.75" customHeight="1">
      <c r="A182" s="344"/>
      <c r="B182" s="345"/>
      <c r="C182" s="344"/>
      <c r="D182" s="344"/>
      <c r="E182" s="345"/>
      <c r="F182" s="346"/>
      <c r="G182" s="346"/>
      <c r="H182" s="346"/>
      <c r="I182" s="344"/>
      <c r="J182" s="344"/>
      <c r="K182" s="344"/>
      <c r="L182" s="344"/>
      <c r="M182" s="344"/>
      <c r="N182" s="344"/>
      <c r="O182" s="344"/>
      <c r="P182" s="344"/>
      <c r="Q182" s="344"/>
      <c r="R182" s="344"/>
      <c r="S182" s="344"/>
      <c r="T182" s="344"/>
      <c r="U182" s="344"/>
      <c r="V182" s="344"/>
      <c r="W182" s="344"/>
      <c r="X182" s="344"/>
      <c r="Y182" s="344"/>
      <c r="Z182" s="344"/>
    </row>
    <row r="183" ht="12.75" customHeight="1">
      <c r="A183" s="344"/>
      <c r="B183" s="345"/>
      <c r="C183" s="344"/>
      <c r="D183" s="344"/>
      <c r="E183" s="345"/>
      <c r="F183" s="346"/>
      <c r="G183" s="346"/>
      <c r="H183" s="346"/>
      <c r="I183" s="344"/>
      <c r="J183" s="344"/>
      <c r="K183" s="344"/>
      <c r="L183" s="344"/>
      <c r="M183" s="344"/>
      <c r="N183" s="344"/>
      <c r="O183" s="344"/>
      <c r="P183" s="344"/>
      <c r="Q183" s="344"/>
      <c r="R183" s="344"/>
      <c r="S183" s="344"/>
      <c r="T183" s="344"/>
      <c r="U183" s="344"/>
      <c r="V183" s="344"/>
      <c r="W183" s="344"/>
      <c r="X183" s="344"/>
      <c r="Y183" s="344"/>
      <c r="Z183" s="344"/>
    </row>
    <row r="184" ht="12.75" customHeight="1">
      <c r="A184" s="344"/>
      <c r="B184" s="345"/>
      <c r="C184" s="344"/>
      <c r="D184" s="344"/>
      <c r="E184" s="345"/>
      <c r="F184" s="346"/>
      <c r="G184" s="346"/>
      <c r="H184" s="346"/>
      <c r="I184" s="344"/>
      <c r="J184" s="344"/>
      <c r="K184" s="344"/>
      <c r="L184" s="344"/>
      <c r="M184" s="344"/>
      <c r="N184" s="344"/>
      <c r="O184" s="344"/>
      <c r="P184" s="344"/>
      <c r="Q184" s="344"/>
      <c r="R184" s="344"/>
      <c r="S184" s="344"/>
      <c r="T184" s="344"/>
      <c r="U184" s="344"/>
      <c r="V184" s="344"/>
      <c r="W184" s="344"/>
      <c r="X184" s="344"/>
      <c r="Y184" s="344"/>
      <c r="Z184" s="344"/>
    </row>
    <row r="185" ht="12.75" customHeight="1">
      <c r="A185" s="344"/>
      <c r="B185" s="345"/>
      <c r="C185" s="344"/>
      <c r="D185" s="344"/>
      <c r="E185" s="345"/>
      <c r="F185" s="346"/>
      <c r="G185" s="346"/>
      <c r="H185" s="346"/>
      <c r="I185" s="344"/>
      <c r="J185" s="344"/>
      <c r="K185" s="344"/>
      <c r="L185" s="344"/>
      <c r="M185" s="344"/>
      <c r="N185" s="344"/>
      <c r="O185" s="344"/>
      <c r="P185" s="344"/>
      <c r="Q185" s="344"/>
      <c r="R185" s="344"/>
      <c r="S185" s="344"/>
      <c r="T185" s="344"/>
      <c r="U185" s="344"/>
      <c r="V185" s="344"/>
      <c r="W185" s="344"/>
      <c r="X185" s="344"/>
      <c r="Y185" s="344"/>
      <c r="Z185" s="344"/>
    </row>
    <row r="186" ht="12.75" customHeight="1">
      <c r="A186" s="344"/>
      <c r="B186" s="345"/>
      <c r="C186" s="344"/>
      <c r="D186" s="344"/>
      <c r="E186" s="345"/>
      <c r="F186" s="346"/>
      <c r="G186" s="346"/>
      <c r="H186" s="346"/>
      <c r="I186" s="344"/>
      <c r="J186" s="344"/>
      <c r="K186" s="344"/>
      <c r="L186" s="344"/>
      <c r="M186" s="344"/>
      <c r="N186" s="344"/>
      <c r="O186" s="344"/>
      <c r="P186" s="344"/>
      <c r="Q186" s="344"/>
      <c r="R186" s="344"/>
      <c r="S186" s="344"/>
      <c r="T186" s="344"/>
      <c r="U186" s="344"/>
      <c r="V186" s="344"/>
      <c r="W186" s="344"/>
      <c r="X186" s="344"/>
      <c r="Y186" s="344"/>
      <c r="Z186" s="344"/>
    </row>
    <row r="187" ht="12.75" customHeight="1">
      <c r="A187" s="344"/>
      <c r="B187" s="345"/>
      <c r="C187" s="344"/>
      <c r="D187" s="344"/>
      <c r="E187" s="345"/>
      <c r="F187" s="346"/>
      <c r="G187" s="346"/>
      <c r="H187" s="346"/>
      <c r="I187" s="344"/>
      <c r="J187" s="344"/>
      <c r="K187" s="344"/>
      <c r="L187" s="344"/>
      <c r="M187" s="344"/>
      <c r="N187" s="344"/>
      <c r="O187" s="344"/>
      <c r="P187" s="344"/>
      <c r="Q187" s="344"/>
      <c r="R187" s="344"/>
      <c r="S187" s="344"/>
      <c r="T187" s="344"/>
      <c r="U187" s="344"/>
      <c r="V187" s="344"/>
      <c r="W187" s="344"/>
      <c r="X187" s="344"/>
      <c r="Y187" s="344"/>
      <c r="Z187" s="344"/>
    </row>
    <row r="188" ht="12.75" customHeight="1">
      <c r="A188" s="344"/>
      <c r="B188" s="345"/>
      <c r="C188" s="344"/>
      <c r="D188" s="344"/>
      <c r="E188" s="345"/>
      <c r="F188" s="346"/>
      <c r="G188" s="346"/>
      <c r="H188" s="346"/>
      <c r="I188" s="344"/>
      <c r="J188" s="344"/>
      <c r="K188" s="344"/>
      <c r="L188" s="344"/>
      <c r="M188" s="344"/>
      <c r="N188" s="344"/>
      <c r="O188" s="344"/>
      <c r="P188" s="344"/>
      <c r="Q188" s="344"/>
      <c r="R188" s="344"/>
      <c r="S188" s="344"/>
      <c r="T188" s="344"/>
      <c r="U188" s="344"/>
      <c r="V188" s="344"/>
      <c r="W188" s="344"/>
      <c r="X188" s="344"/>
      <c r="Y188" s="344"/>
      <c r="Z188" s="344"/>
    </row>
    <row r="189" ht="12.75" customHeight="1">
      <c r="A189" s="344"/>
      <c r="B189" s="345"/>
      <c r="C189" s="344"/>
      <c r="D189" s="344"/>
      <c r="E189" s="345"/>
      <c r="F189" s="346"/>
      <c r="G189" s="346"/>
      <c r="H189" s="346"/>
      <c r="I189" s="344"/>
      <c r="J189" s="344"/>
      <c r="K189" s="344"/>
      <c r="L189" s="344"/>
      <c r="M189" s="344"/>
      <c r="N189" s="344"/>
      <c r="O189" s="344"/>
      <c r="P189" s="344"/>
      <c r="Q189" s="344"/>
      <c r="R189" s="344"/>
      <c r="S189" s="344"/>
      <c r="T189" s="344"/>
      <c r="U189" s="344"/>
      <c r="V189" s="344"/>
      <c r="W189" s="344"/>
      <c r="X189" s="344"/>
      <c r="Y189" s="344"/>
      <c r="Z189" s="344"/>
    </row>
    <row r="190" ht="12.75" customHeight="1">
      <c r="A190" s="344"/>
      <c r="B190" s="345"/>
      <c r="C190" s="344"/>
      <c r="D190" s="344"/>
      <c r="E190" s="345"/>
      <c r="F190" s="346"/>
      <c r="G190" s="346"/>
      <c r="H190" s="346"/>
      <c r="I190" s="344"/>
      <c r="J190" s="344"/>
      <c r="K190" s="344"/>
      <c r="L190" s="344"/>
      <c r="M190" s="344"/>
      <c r="N190" s="344"/>
      <c r="O190" s="344"/>
      <c r="P190" s="344"/>
      <c r="Q190" s="344"/>
      <c r="R190" s="344"/>
      <c r="S190" s="344"/>
      <c r="T190" s="344"/>
      <c r="U190" s="344"/>
      <c r="V190" s="344"/>
      <c r="W190" s="344"/>
      <c r="X190" s="344"/>
      <c r="Y190" s="344"/>
      <c r="Z190" s="344"/>
    </row>
    <row r="191" ht="12.75" customHeight="1">
      <c r="A191" s="344"/>
      <c r="B191" s="345"/>
      <c r="C191" s="344"/>
      <c r="D191" s="344"/>
      <c r="E191" s="345"/>
      <c r="F191" s="346"/>
      <c r="G191" s="346"/>
      <c r="H191" s="346"/>
      <c r="I191" s="344"/>
      <c r="J191" s="344"/>
      <c r="K191" s="344"/>
      <c r="L191" s="344"/>
      <c r="M191" s="344"/>
      <c r="N191" s="344"/>
      <c r="O191" s="344"/>
      <c r="P191" s="344"/>
      <c r="Q191" s="344"/>
      <c r="R191" s="344"/>
      <c r="S191" s="344"/>
      <c r="T191" s="344"/>
      <c r="U191" s="344"/>
      <c r="V191" s="344"/>
      <c r="W191" s="344"/>
      <c r="X191" s="344"/>
      <c r="Y191" s="344"/>
      <c r="Z191" s="344"/>
    </row>
    <row r="192" ht="12.75" customHeight="1">
      <c r="A192" s="344"/>
      <c r="B192" s="345"/>
      <c r="C192" s="344"/>
      <c r="D192" s="344"/>
      <c r="E192" s="345"/>
      <c r="F192" s="346"/>
      <c r="G192" s="346"/>
      <c r="H192" s="346"/>
      <c r="I192" s="344"/>
      <c r="J192" s="344"/>
      <c r="K192" s="344"/>
      <c r="L192" s="344"/>
      <c r="M192" s="344"/>
      <c r="N192" s="344"/>
      <c r="O192" s="344"/>
      <c r="P192" s="344"/>
      <c r="Q192" s="344"/>
      <c r="R192" s="344"/>
      <c r="S192" s="344"/>
      <c r="T192" s="344"/>
      <c r="U192" s="344"/>
      <c r="V192" s="344"/>
      <c r="W192" s="344"/>
      <c r="X192" s="344"/>
      <c r="Y192" s="344"/>
      <c r="Z192" s="344"/>
    </row>
    <row r="193" ht="12.75" customHeight="1">
      <c r="A193" s="344"/>
      <c r="B193" s="345"/>
      <c r="C193" s="344"/>
      <c r="D193" s="344"/>
      <c r="E193" s="345"/>
      <c r="F193" s="346"/>
      <c r="G193" s="346"/>
      <c r="H193" s="346"/>
      <c r="I193" s="344"/>
      <c r="J193" s="344"/>
      <c r="K193" s="344"/>
      <c r="L193" s="344"/>
      <c r="M193" s="344"/>
      <c r="N193" s="344"/>
      <c r="O193" s="344"/>
      <c r="P193" s="344"/>
      <c r="Q193" s="344"/>
      <c r="R193" s="344"/>
      <c r="S193" s="344"/>
      <c r="T193" s="344"/>
      <c r="U193" s="344"/>
      <c r="V193" s="344"/>
      <c r="W193" s="344"/>
      <c r="X193" s="344"/>
      <c r="Y193" s="344"/>
      <c r="Z193" s="344"/>
    </row>
    <row r="194" ht="12.75" customHeight="1">
      <c r="A194" s="344"/>
      <c r="B194" s="345"/>
      <c r="C194" s="344"/>
      <c r="D194" s="344"/>
      <c r="E194" s="345"/>
      <c r="F194" s="346"/>
      <c r="G194" s="346"/>
      <c r="H194" s="346"/>
      <c r="I194" s="344"/>
      <c r="J194" s="344"/>
      <c r="K194" s="344"/>
      <c r="L194" s="344"/>
      <c r="M194" s="344"/>
      <c r="N194" s="344"/>
      <c r="O194" s="344"/>
      <c r="P194" s="344"/>
      <c r="Q194" s="344"/>
      <c r="R194" s="344"/>
      <c r="S194" s="344"/>
      <c r="T194" s="344"/>
      <c r="U194" s="344"/>
      <c r="V194" s="344"/>
      <c r="W194" s="344"/>
      <c r="X194" s="344"/>
      <c r="Y194" s="344"/>
      <c r="Z194" s="344"/>
    </row>
    <row r="195" ht="12.75" customHeight="1">
      <c r="A195" s="344"/>
      <c r="B195" s="345"/>
      <c r="C195" s="344"/>
      <c r="D195" s="344"/>
      <c r="E195" s="345"/>
      <c r="F195" s="346"/>
      <c r="G195" s="346"/>
      <c r="H195" s="346"/>
      <c r="I195" s="344"/>
      <c r="J195" s="344"/>
      <c r="K195" s="344"/>
      <c r="L195" s="344"/>
      <c r="M195" s="344"/>
      <c r="N195" s="344"/>
      <c r="O195" s="344"/>
      <c r="P195" s="344"/>
      <c r="Q195" s="344"/>
      <c r="R195" s="344"/>
      <c r="S195" s="344"/>
      <c r="T195" s="344"/>
      <c r="U195" s="344"/>
      <c r="V195" s="344"/>
      <c r="W195" s="344"/>
      <c r="X195" s="344"/>
      <c r="Y195" s="344"/>
      <c r="Z195" s="344"/>
    </row>
    <row r="196" ht="12.75" customHeight="1">
      <c r="A196" s="344"/>
      <c r="B196" s="345"/>
      <c r="C196" s="344"/>
      <c r="D196" s="344"/>
      <c r="E196" s="345"/>
      <c r="F196" s="346"/>
      <c r="G196" s="346"/>
      <c r="H196" s="346"/>
      <c r="I196" s="344"/>
      <c r="J196" s="344"/>
      <c r="K196" s="344"/>
      <c r="L196" s="344"/>
      <c r="M196" s="344"/>
      <c r="N196" s="344"/>
      <c r="O196" s="344"/>
      <c r="P196" s="344"/>
      <c r="Q196" s="344"/>
      <c r="R196" s="344"/>
      <c r="S196" s="344"/>
      <c r="T196" s="344"/>
      <c r="U196" s="344"/>
      <c r="V196" s="344"/>
      <c r="W196" s="344"/>
      <c r="X196" s="344"/>
      <c r="Y196" s="344"/>
      <c r="Z196" s="344"/>
    </row>
    <row r="197" ht="12.75" customHeight="1">
      <c r="A197" s="344"/>
      <c r="B197" s="345"/>
      <c r="C197" s="344"/>
      <c r="D197" s="344"/>
      <c r="E197" s="345"/>
      <c r="F197" s="346"/>
      <c r="G197" s="346"/>
      <c r="H197" s="346"/>
      <c r="I197" s="344"/>
      <c r="J197" s="344"/>
      <c r="K197" s="344"/>
      <c r="L197" s="344"/>
      <c r="M197" s="344"/>
      <c r="N197" s="344"/>
      <c r="O197" s="344"/>
      <c r="P197" s="344"/>
      <c r="Q197" s="344"/>
      <c r="R197" s="344"/>
      <c r="S197" s="344"/>
      <c r="T197" s="344"/>
      <c r="U197" s="344"/>
      <c r="V197" s="344"/>
      <c r="W197" s="344"/>
      <c r="X197" s="344"/>
      <c r="Y197" s="344"/>
      <c r="Z197" s="344"/>
    </row>
    <row r="198" ht="12.75" customHeight="1">
      <c r="A198" s="344"/>
      <c r="B198" s="345"/>
      <c r="C198" s="344"/>
      <c r="D198" s="344"/>
      <c r="E198" s="345"/>
      <c r="F198" s="346"/>
      <c r="G198" s="346"/>
      <c r="H198" s="346"/>
      <c r="I198" s="344"/>
      <c r="J198" s="344"/>
      <c r="K198" s="344"/>
      <c r="L198" s="344"/>
      <c r="M198" s="344"/>
      <c r="N198" s="344"/>
      <c r="O198" s="344"/>
      <c r="P198" s="344"/>
      <c r="Q198" s="344"/>
      <c r="R198" s="344"/>
      <c r="S198" s="344"/>
      <c r="T198" s="344"/>
      <c r="U198" s="344"/>
      <c r="V198" s="344"/>
      <c r="W198" s="344"/>
      <c r="X198" s="344"/>
      <c r="Y198" s="344"/>
      <c r="Z198" s="344"/>
    </row>
    <row r="199" ht="12.75" customHeight="1">
      <c r="A199" s="344"/>
      <c r="B199" s="345"/>
      <c r="C199" s="344"/>
      <c r="D199" s="344"/>
      <c r="E199" s="345"/>
      <c r="F199" s="346"/>
      <c r="G199" s="346"/>
      <c r="H199" s="346"/>
      <c r="I199" s="344"/>
      <c r="J199" s="344"/>
      <c r="K199" s="344"/>
      <c r="L199" s="344"/>
      <c r="M199" s="344"/>
      <c r="N199" s="344"/>
      <c r="O199" s="344"/>
      <c r="P199" s="344"/>
      <c r="Q199" s="344"/>
      <c r="R199" s="344"/>
      <c r="S199" s="344"/>
      <c r="T199" s="344"/>
      <c r="U199" s="344"/>
      <c r="V199" s="344"/>
      <c r="W199" s="344"/>
      <c r="X199" s="344"/>
      <c r="Y199" s="344"/>
      <c r="Z199" s="344"/>
    </row>
    <row r="200" ht="12.75" customHeight="1">
      <c r="A200" s="344"/>
      <c r="B200" s="345"/>
      <c r="C200" s="344"/>
      <c r="D200" s="344"/>
      <c r="E200" s="345"/>
      <c r="F200" s="346"/>
      <c r="G200" s="346"/>
      <c r="H200" s="346"/>
      <c r="I200" s="344"/>
      <c r="J200" s="344"/>
      <c r="K200" s="344"/>
      <c r="L200" s="344"/>
      <c r="M200" s="344"/>
      <c r="N200" s="344"/>
      <c r="O200" s="344"/>
      <c r="P200" s="344"/>
      <c r="Q200" s="344"/>
      <c r="R200" s="344"/>
      <c r="S200" s="344"/>
      <c r="T200" s="344"/>
      <c r="U200" s="344"/>
      <c r="V200" s="344"/>
      <c r="W200" s="344"/>
      <c r="X200" s="344"/>
      <c r="Y200" s="344"/>
      <c r="Z200" s="344"/>
    </row>
    <row r="201" ht="12.75" customHeight="1">
      <c r="A201" s="344"/>
      <c r="B201" s="345"/>
      <c r="C201" s="344"/>
      <c r="D201" s="344"/>
      <c r="E201" s="345"/>
      <c r="F201" s="346"/>
      <c r="G201" s="346"/>
      <c r="H201" s="346"/>
      <c r="I201" s="344"/>
      <c r="J201" s="344"/>
      <c r="K201" s="344"/>
      <c r="L201" s="344"/>
      <c r="M201" s="344"/>
      <c r="N201" s="344"/>
      <c r="O201" s="344"/>
      <c r="P201" s="344"/>
      <c r="Q201" s="344"/>
      <c r="R201" s="344"/>
      <c r="S201" s="344"/>
      <c r="T201" s="344"/>
      <c r="U201" s="344"/>
      <c r="V201" s="344"/>
      <c r="W201" s="344"/>
      <c r="X201" s="344"/>
      <c r="Y201" s="344"/>
      <c r="Z201" s="344"/>
    </row>
    <row r="202" ht="12.75" customHeight="1">
      <c r="A202" s="344"/>
      <c r="B202" s="345"/>
      <c r="C202" s="344"/>
      <c r="D202" s="344"/>
      <c r="E202" s="345"/>
      <c r="F202" s="346"/>
      <c r="G202" s="346"/>
      <c r="H202" s="346"/>
      <c r="I202" s="344"/>
      <c r="J202" s="344"/>
      <c r="K202" s="344"/>
      <c r="L202" s="344"/>
      <c r="M202" s="344"/>
      <c r="N202" s="344"/>
      <c r="O202" s="344"/>
      <c r="P202" s="344"/>
      <c r="Q202" s="344"/>
      <c r="R202" s="344"/>
      <c r="S202" s="344"/>
      <c r="T202" s="344"/>
      <c r="U202" s="344"/>
      <c r="V202" s="344"/>
      <c r="W202" s="344"/>
      <c r="X202" s="344"/>
      <c r="Y202" s="344"/>
      <c r="Z202" s="344"/>
    </row>
    <row r="203" ht="12.75" customHeight="1">
      <c r="A203" s="344"/>
      <c r="B203" s="345"/>
      <c r="C203" s="344"/>
      <c r="D203" s="344"/>
      <c r="E203" s="345"/>
      <c r="F203" s="346"/>
      <c r="G203" s="346"/>
      <c r="H203" s="346"/>
      <c r="I203" s="344"/>
      <c r="J203" s="344"/>
      <c r="K203" s="344"/>
      <c r="L203" s="344"/>
      <c r="M203" s="344"/>
      <c r="N203" s="344"/>
      <c r="O203" s="344"/>
      <c r="P203" s="344"/>
      <c r="Q203" s="344"/>
      <c r="R203" s="344"/>
      <c r="S203" s="344"/>
      <c r="T203" s="344"/>
      <c r="U203" s="344"/>
      <c r="V203" s="344"/>
      <c r="W203" s="344"/>
      <c r="X203" s="344"/>
      <c r="Y203" s="344"/>
      <c r="Z203" s="344"/>
    </row>
    <row r="204" ht="12.75" customHeight="1">
      <c r="A204" s="344"/>
      <c r="B204" s="345"/>
      <c r="C204" s="344"/>
      <c r="D204" s="344"/>
      <c r="E204" s="345"/>
      <c r="F204" s="346"/>
      <c r="G204" s="346"/>
      <c r="H204" s="346"/>
      <c r="I204" s="344"/>
      <c r="J204" s="344"/>
      <c r="K204" s="344"/>
      <c r="L204" s="344"/>
      <c r="M204" s="344"/>
      <c r="N204" s="344"/>
      <c r="O204" s="344"/>
      <c r="P204" s="344"/>
      <c r="Q204" s="344"/>
      <c r="R204" s="344"/>
      <c r="S204" s="344"/>
      <c r="T204" s="344"/>
      <c r="U204" s="344"/>
      <c r="V204" s="344"/>
      <c r="W204" s="344"/>
      <c r="X204" s="344"/>
      <c r="Y204" s="344"/>
      <c r="Z204" s="344"/>
    </row>
    <row r="205" ht="12.75" customHeight="1">
      <c r="A205" s="344"/>
      <c r="B205" s="345"/>
      <c r="C205" s="344"/>
      <c r="D205" s="344"/>
      <c r="E205" s="345"/>
      <c r="F205" s="346"/>
      <c r="G205" s="346"/>
      <c r="H205" s="346"/>
      <c r="I205" s="344"/>
      <c r="J205" s="344"/>
      <c r="K205" s="344"/>
      <c r="L205" s="344"/>
      <c r="M205" s="344"/>
      <c r="N205" s="344"/>
      <c r="O205" s="344"/>
      <c r="P205" s="344"/>
      <c r="Q205" s="344"/>
      <c r="R205" s="344"/>
      <c r="S205" s="344"/>
      <c r="T205" s="344"/>
      <c r="U205" s="344"/>
      <c r="V205" s="344"/>
      <c r="W205" s="344"/>
      <c r="X205" s="344"/>
      <c r="Y205" s="344"/>
      <c r="Z205" s="344"/>
    </row>
    <row r="206" ht="12.75" customHeight="1">
      <c r="A206" s="344"/>
      <c r="B206" s="345"/>
      <c r="C206" s="344"/>
      <c r="D206" s="344"/>
      <c r="E206" s="345"/>
      <c r="F206" s="346"/>
      <c r="G206" s="346"/>
      <c r="H206" s="346"/>
      <c r="I206" s="344"/>
      <c r="J206" s="344"/>
      <c r="K206" s="344"/>
      <c r="L206" s="344"/>
      <c r="M206" s="344"/>
      <c r="N206" s="344"/>
      <c r="O206" s="344"/>
      <c r="P206" s="344"/>
      <c r="Q206" s="344"/>
      <c r="R206" s="344"/>
      <c r="S206" s="344"/>
      <c r="T206" s="344"/>
      <c r="U206" s="344"/>
      <c r="V206" s="344"/>
      <c r="W206" s="344"/>
      <c r="X206" s="344"/>
      <c r="Y206" s="344"/>
      <c r="Z206" s="344"/>
    </row>
    <row r="207" ht="12.75" customHeight="1">
      <c r="A207" s="344"/>
      <c r="B207" s="345"/>
      <c r="C207" s="344"/>
      <c r="D207" s="344"/>
      <c r="E207" s="345"/>
      <c r="F207" s="346"/>
      <c r="G207" s="346"/>
      <c r="H207" s="346"/>
      <c r="I207" s="344"/>
      <c r="J207" s="344"/>
      <c r="K207" s="344"/>
      <c r="L207" s="344"/>
      <c r="M207" s="344"/>
      <c r="N207" s="344"/>
      <c r="O207" s="344"/>
      <c r="P207" s="344"/>
      <c r="Q207" s="344"/>
      <c r="R207" s="344"/>
      <c r="S207" s="344"/>
      <c r="T207" s="344"/>
      <c r="U207" s="344"/>
      <c r="V207" s="344"/>
      <c r="W207" s="344"/>
      <c r="X207" s="344"/>
      <c r="Y207" s="344"/>
      <c r="Z207" s="344"/>
    </row>
    <row r="208" ht="12.75" customHeight="1">
      <c r="A208" s="344"/>
      <c r="B208" s="345"/>
      <c r="C208" s="344"/>
      <c r="D208" s="344"/>
      <c r="E208" s="345"/>
      <c r="F208" s="346"/>
      <c r="G208" s="346"/>
      <c r="H208" s="346"/>
      <c r="I208" s="344"/>
      <c r="J208" s="344"/>
      <c r="K208" s="344"/>
      <c r="L208" s="344"/>
      <c r="M208" s="344"/>
      <c r="N208" s="344"/>
      <c r="O208" s="344"/>
      <c r="P208" s="344"/>
      <c r="Q208" s="344"/>
      <c r="R208" s="344"/>
      <c r="S208" s="344"/>
      <c r="T208" s="344"/>
      <c r="U208" s="344"/>
      <c r="V208" s="344"/>
      <c r="W208" s="344"/>
      <c r="X208" s="344"/>
      <c r="Y208" s="344"/>
      <c r="Z208" s="344"/>
    </row>
    <row r="209" ht="12.75" customHeight="1">
      <c r="A209" s="344"/>
      <c r="B209" s="345"/>
      <c r="C209" s="344"/>
      <c r="D209" s="344"/>
      <c r="E209" s="345"/>
      <c r="F209" s="346"/>
      <c r="G209" s="346"/>
      <c r="H209" s="346"/>
      <c r="I209" s="344"/>
      <c r="J209" s="344"/>
      <c r="K209" s="344"/>
      <c r="L209" s="344"/>
      <c r="M209" s="344"/>
      <c r="N209" s="344"/>
      <c r="O209" s="344"/>
      <c r="P209" s="344"/>
      <c r="Q209" s="344"/>
      <c r="R209" s="344"/>
      <c r="S209" s="344"/>
      <c r="T209" s="344"/>
      <c r="U209" s="344"/>
      <c r="V209" s="344"/>
      <c r="W209" s="344"/>
      <c r="X209" s="344"/>
      <c r="Y209" s="344"/>
      <c r="Z209" s="344"/>
    </row>
    <row r="210" ht="12.75" customHeight="1">
      <c r="A210" s="344"/>
      <c r="B210" s="345"/>
      <c r="C210" s="344"/>
      <c r="D210" s="344"/>
      <c r="E210" s="345"/>
      <c r="F210" s="346"/>
      <c r="G210" s="346"/>
      <c r="H210" s="346"/>
      <c r="I210" s="344"/>
      <c r="J210" s="344"/>
      <c r="K210" s="344"/>
      <c r="L210" s="344"/>
      <c r="M210" s="344"/>
      <c r="N210" s="344"/>
      <c r="O210" s="344"/>
      <c r="P210" s="344"/>
      <c r="Q210" s="344"/>
      <c r="R210" s="344"/>
      <c r="S210" s="344"/>
      <c r="T210" s="344"/>
      <c r="U210" s="344"/>
      <c r="V210" s="344"/>
      <c r="W210" s="344"/>
      <c r="X210" s="344"/>
      <c r="Y210" s="344"/>
      <c r="Z210" s="344"/>
    </row>
    <row r="211" ht="12.75" customHeight="1">
      <c r="A211" s="344"/>
      <c r="B211" s="345"/>
      <c r="C211" s="344"/>
      <c r="D211" s="344"/>
      <c r="E211" s="345"/>
      <c r="F211" s="346"/>
      <c r="G211" s="346"/>
      <c r="H211" s="346"/>
      <c r="I211" s="344"/>
      <c r="J211" s="344"/>
      <c r="K211" s="344"/>
      <c r="L211" s="344"/>
      <c r="M211" s="344"/>
      <c r="N211" s="344"/>
      <c r="O211" s="344"/>
      <c r="P211" s="344"/>
      <c r="Q211" s="344"/>
      <c r="R211" s="344"/>
      <c r="S211" s="344"/>
      <c r="T211" s="344"/>
      <c r="U211" s="344"/>
      <c r="V211" s="344"/>
      <c r="W211" s="344"/>
      <c r="X211" s="344"/>
      <c r="Y211" s="344"/>
      <c r="Z211" s="344"/>
    </row>
    <row r="212" ht="12.75" customHeight="1">
      <c r="A212" s="344"/>
      <c r="B212" s="345"/>
      <c r="C212" s="344"/>
      <c r="D212" s="344"/>
      <c r="E212" s="345"/>
      <c r="F212" s="346"/>
      <c r="G212" s="346"/>
      <c r="H212" s="346"/>
      <c r="I212" s="344"/>
      <c r="J212" s="344"/>
      <c r="K212" s="344"/>
      <c r="L212" s="344"/>
      <c r="M212" s="344"/>
      <c r="N212" s="344"/>
      <c r="O212" s="344"/>
      <c r="P212" s="344"/>
      <c r="Q212" s="344"/>
      <c r="R212" s="344"/>
      <c r="S212" s="344"/>
      <c r="T212" s="344"/>
      <c r="U212" s="344"/>
      <c r="V212" s="344"/>
      <c r="W212" s="344"/>
      <c r="X212" s="344"/>
      <c r="Y212" s="344"/>
      <c r="Z212" s="344"/>
    </row>
    <row r="213" ht="12.75" customHeight="1">
      <c r="A213" s="344"/>
      <c r="B213" s="345"/>
      <c r="C213" s="344"/>
      <c r="D213" s="344"/>
      <c r="E213" s="345"/>
      <c r="F213" s="346"/>
      <c r="G213" s="346"/>
      <c r="H213" s="346"/>
      <c r="I213" s="344"/>
      <c r="J213" s="344"/>
      <c r="K213" s="344"/>
      <c r="L213" s="344"/>
      <c r="M213" s="344"/>
      <c r="N213" s="344"/>
      <c r="O213" s="344"/>
      <c r="P213" s="344"/>
      <c r="Q213" s="344"/>
      <c r="R213" s="344"/>
      <c r="S213" s="344"/>
      <c r="T213" s="344"/>
      <c r="U213" s="344"/>
      <c r="V213" s="344"/>
      <c r="W213" s="344"/>
      <c r="X213" s="344"/>
      <c r="Y213" s="344"/>
      <c r="Z213" s="344"/>
    </row>
    <row r="214" ht="12.75" customHeight="1">
      <c r="A214" s="344"/>
      <c r="B214" s="345"/>
      <c r="C214" s="344"/>
      <c r="D214" s="344"/>
      <c r="E214" s="345"/>
      <c r="F214" s="346"/>
      <c r="G214" s="346"/>
      <c r="H214" s="346"/>
      <c r="I214" s="344"/>
      <c r="J214" s="344"/>
      <c r="K214" s="344"/>
      <c r="L214" s="344"/>
      <c r="M214" s="344"/>
      <c r="N214" s="344"/>
      <c r="O214" s="344"/>
      <c r="P214" s="344"/>
      <c r="Q214" s="344"/>
      <c r="R214" s="344"/>
      <c r="S214" s="344"/>
      <c r="T214" s="344"/>
      <c r="U214" s="344"/>
      <c r="V214" s="344"/>
      <c r="W214" s="344"/>
      <c r="X214" s="344"/>
      <c r="Y214" s="344"/>
      <c r="Z214" s="344"/>
    </row>
    <row r="215" ht="12.75" customHeight="1">
      <c r="A215" s="344"/>
      <c r="B215" s="345"/>
      <c r="C215" s="344"/>
      <c r="D215" s="344"/>
      <c r="E215" s="345"/>
      <c r="F215" s="346"/>
      <c r="G215" s="346"/>
      <c r="H215" s="346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  <c r="Z215" s="344"/>
    </row>
    <row r="216" ht="12.75" customHeight="1">
      <c r="A216" s="344"/>
      <c r="B216" s="345"/>
      <c r="C216" s="344"/>
      <c r="D216" s="344"/>
      <c r="E216" s="345"/>
      <c r="F216" s="346"/>
      <c r="G216" s="346"/>
      <c r="H216" s="346"/>
      <c r="I216" s="344"/>
      <c r="J216" s="344"/>
      <c r="K216" s="344"/>
      <c r="L216" s="344"/>
      <c r="M216" s="344"/>
      <c r="N216" s="344"/>
      <c r="O216" s="344"/>
      <c r="P216" s="344"/>
      <c r="Q216" s="344"/>
      <c r="R216" s="344"/>
      <c r="S216" s="344"/>
      <c r="T216" s="344"/>
      <c r="U216" s="344"/>
      <c r="V216" s="344"/>
      <c r="W216" s="344"/>
      <c r="X216" s="344"/>
      <c r="Y216" s="344"/>
      <c r="Z216" s="344"/>
    </row>
    <row r="217" ht="12.75" customHeight="1">
      <c r="A217" s="344"/>
      <c r="B217" s="345"/>
      <c r="C217" s="344"/>
      <c r="D217" s="344"/>
      <c r="E217" s="345"/>
      <c r="F217" s="346"/>
      <c r="G217" s="346"/>
      <c r="H217" s="346"/>
      <c r="I217" s="344"/>
      <c r="J217" s="344"/>
      <c r="K217" s="344"/>
      <c r="L217" s="344"/>
      <c r="M217" s="344"/>
      <c r="N217" s="344"/>
      <c r="O217" s="344"/>
      <c r="P217" s="344"/>
      <c r="Q217" s="344"/>
      <c r="R217" s="344"/>
      <c r="S217" s="344"/>
      <c r="T217" s="344"/>
      <c r="U217" s="344"/>
      <c r="V217" s="344"/>
      <c r="W217" s="344"/>
      <c r="X217" s="344"/>
      <c r="Y217" s="344"/>
      <c r="Z217" s="344"/>
    </row>
    <row r="218" ht="12.75" customHeight="1">
      <c r="A218" s="344"/>
      <c r="B218" s="345"/>
      <c r="C218" s="344"/>
      <c r="D218" s="344"/>
      <c r="E218" s="345"/>
      <c r="F218" s="346"/>
      <c r="G218" s="346"/>
      <c r="H218" s="346"/>
      <c r="I218" s="344"/>
      <c r="J218" s="344"/>
      <c r="K218" s="344"/>
      <c r="L218" s="344"/>
      <c r="M218" s="344"/>
      <c r="N218" s="344"/>
      <c r="O218" s="344"/>
      <c r="P218" s="344"/>
      <c r="Q218" s="344"/>
      <c r="R218" s="344"/>
      <c r="S218" s="344"/>
      <c r="T218" s="344"/>
      <c r="U218" s="344"/>
      <c r="V218" s="344"/>
      <c r="W218" s="344"/>
      <c r="X218" s="344"/>
      <c r="Y218" s="344"/>
      <c r="Z218" s="344"/>
    </row>
    <row r="219" ht="12.75" customHeight="1">
      <c r="A219" s="344"/>
      <c r="B219" s="345"/>
      <c r="C219" s="344"/>
      <c r="D219" s="344"/>
      <c r="E219" s="345"/>
      <c r="F219" s="346"/>
      <c r="G219" s="346"/>
      <c r="H219" s="346"/>
      <c r="I219" s="344"/>
      <c r="J219" s="344"/>
      <c r="K219" s="344"/>
      <c r="L219" s="344"/>
      <c r="M219" s="344"/>
      <c r="N219" s="344"/>
      <c r="O219" s="344"/>
      <c r="P219" s="344"/>
      <c r="Q219" s="344"/>
      <c r="R219" s="344"/>
      <c r="S219" s="344"/>
      <c r="T219" s="344"/>
      <c r="U219" s="344"/>
      <c r="V219" s="344"/>
      <c r="W219" s="344"/>
      <c r="X219" s="344"/>
      <c r="Y219" s="344"/>
      <c r="Z219" s="344"/>
    </row>
    <row r="220" ht="12.75" customHeight="1">
      <c r="A220" s="344"/>
      <c r="B220" s="345"/>
      <c r="C220" s="344"/>
      <c r="D220" s="344"/>
      <c r="E220" s="345"/>
      <c r="F220" s="346"/>
      <c r="G220" s="346"/>
      <c r="H220" s="346"/>
      <c r="I220" s="344"/>
      <c r="J220" s="344"/>
      <c r="K220" s="344"/>
      <c r="L220" s="344"/>
      <c r="M220" s="344"/>
      <c r="N220" s="344"/>
      <c r="O220" s="344"/>
      <c r="P220" s="344"/>
      <c r="Q220" s="344"/>
      <c r="R220" s="344"/>
      <c r="S220" s="344"/>
      <c r="T220" s="344"/>
      <c r="U220" s="344"/>
      <c r="V220" s="344"/>
      <c r="W220" s="344"/>
      <c r="X220" s="344"/>
      <c r="Y220" s="344"/>
      <c r="Z220" s="344"/>
    </row>
    <row r="221" ht="12.75" customHeight="1">
      <c r="A221" s="344"/>
      <c r="B221" s="345"/>
      <c r="C221" s="344"/>
      <c r="D221" s="344"/>
      <c r="E221" s="345"/>
      <c r="F221" s="346"/>
      <c r="G221" s="346"/>
      <c r="H221" s="346"/>
      <c r="I221" s="344"/>
      <c r="J221" s="344"/>
      <c r="K221" s="344"/>
      <c r="L221" s="344"/>
      <c r="M221" s="344"/>
      <c r="N221" s="344"/>
      <c r="O221" s="344"/>
      <c r="P221" s="344"/>
      <c r="Q221" s="344"/>
      <c r="R221" s="344"/>
      <c r="S221" s="344"/>
      <c r="T221" s="344"/>
      <c r="U221" s="344"/>
      <c r="V221" s="344"/>
      <c r="W221" s="344"/>
      <c r="X221" s="344"/>
      <c r="Y221" s="344"/>
      <c r="Z221" s="344"/>
    </row>
    <row r="222" ht="12.75" customHeight="1">
      <c r="A222" s="344"/>
      <c r="B222" s="345"/>
      <c r="C222" s="344"/>
      <c r="D222" s="344"/>
      <c r="E222" s="345"/>
      <c r="F222" s="346"/>
      <c r="G222" s="346"/>
      <c r="H222" s="346"/>
      <c r="I222" s="344"/>
      <c r="J222" s="344"/>
      <c r="K222" s="344"/>
      <c r="L222" s="344"/>
      <c r="M222" s="344"/>
      <c r="N222" s="344"/>
      <c r="O222" s="344"/>
      <c r="P222" s="344"/>
      <c r="Q222" s="344"/>
      <c r="R222" s="344"/>
      <c r="S222" s="344"/>
      <c r="T222" s="344"/>
      <c r="U222" s="344"/>
      <c r="V222" s="344"/>
      <c r="W222" s="344"/>
      <c r="X222" s="344"/>
      <c r="Y222" s="344"/>
      <c r="Z222" s="344"/>
    </row>
    <row r="223" ht="12.75" customHeight="1">
      <c r="A223" s="344"/>
      <c r="B223" s="345"/>
      <c r="C223" s="344"/>
      <c r="D223" s="344"/>
      <c r="E223" s="345"/>
      <c r="F223" s="346"/>
      <c r="G223" s="346"/>
      <c r="H223" s="346"/>
      <c r="I223" s="344"/>
      <c r="J223" s="344"/>
      <c r="K223" s="344"/>
      <c r="L223" s="344"/>
      <c r="M223" s="344"/>
      <c r="N223" s="344"/>
      <c r="O223" s="344"/>
      <c r="P223" s="344"/>
      <c r="Q223" s="344"/>
      <c r="R223" s="344"/>
      <c r="S223" s="344"/>
      <c r="T223" s="344"/>
      <c r="U223" s="344"/>
      <c r="V223" s="344"/>
      <c r="W223" s="344"/>
      <c r="X223" s="344"/>
      <c r="Y223" s="344"/>
      <c r="Z223" s="344"/>
    </row>
    <row r="224" ht="12.75" customHeight="1">
      <c r="A224" s="344"/>
      <c r="B224" s="345"/>
      <c r="C224" s="344"/>
      <c r="D224" s="344"/>
      <c r="E224" s="345"/>
      <c r="F224" s="346"/>
      <c r="G224" s="346"/>
      <c r="H224" s="346"/>
      <c r="I224" s="344"/>
      <c r="J224" s="344"/>
      <c r="K224" s="344"/>
      <c r="L224" s="344"/>
      <c r="M224" s="344"/>
      <c r="N224" s="344"/>
      <c r="O224" s="344"/>
      <c r="P224" s="344"/>
      <c r="Q224" s="344"/>
      <c r="R224" s="344"/>
      <c r="S224" s="344"/>
      <c r="T224" s="344"/>
      <c r="U224" s="344"/>
      <c r="V224" s="344"/>
      <c r="W224" s="344"/>
      <c r="X224" s="344"/>
      <c r="Y224" s="344"/>
      <c r="Z224" s="344"/>
    </row>
    <row r="225" ht="12.75" customHeight="1">
      <c r="A225" s="344"/>
      <c r="B225" s="345"/>
      <c r="C225" s="344"/>
      <c r="D225" s="344"/>
      <c r="E225" s="345"/>
      <c r="F225" s="346"/>
      <c r="G225" s="346"/>
      <c r="H225" s="346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</row>
    <row r="226" ht="12.75" customHeight="1">
      <c r="A226" s="344"/>
      <c r="B226" s="345"/>
      <c r="C226" s="344"/>
      <c r="D226" s="344"/>
      <c r="E226" s="345"/>
      <c r="F226" s="346"/>
      <c r="G226" s="346"/>
      <c r="H226" s="346"/>
      <c r="I226" s="344"/>
      <c r="J226" s="344"/>
      <c r="K226" s="344"/>
      <c r="L226" s="344"/>
      <c r="M226" s="344"/>
      <c r="N226" s="344"/>
      <c r="O226" s="344"/>
      <c r="P226" s="344"/>
      <c r="Q226" s="344"/>
      <c r="R226" s="344"/>
      <c r="S226" s="344"/>
      <c r="T226" s="344"/>
      <c r="U226" s="344"/>
      <c r="V226" s="344"/>
      <c r="W226" s="344"/>
      <c r="X226" s="344"/>
      <c r="Y226" s="344"/>
      <c r="Z226" s="344"/>
    </row>
    <row r="227" ht="12.75" customHeight="1">
      <c r="A227" s="344"/>
      <c r="B227" s="345"/>
      <c r="C227" s="344"/>
      <c r="D227" s="344"/>
      <c r="E227" s="345"/>
      <c r="F227" s="346"/>
      <c r="G227" s="346"/>
      <c r="H227" s="346"/>
      <c r="I227" s="344"/>
      <c r="J227" s="344"/>
      <c r="K227" s="344"/>
      <c r="L227" s="344"/>
      <c r="M227" s="344"/>
      <c r="N227" s="344"/>
      <c r="O227" s="344"/>
      <c r="P227" s="344"/>
      <c r="Q227" s="344"/>
      <c r="R227" s="344"/>
      <c r="S227" s="344"/>
      <c r="T227" s="344"/>
      <c r="U227" s="344"/>
      <c r="V227" s="344"/>
      <c r="W227" s="344"/>
      <c r="X227" s="344"/>
      <c r="Y227" s="344"/>
      <c r="Z227" s="344"/>
    </row>
    <row r="228" ht="12.75" customHeight="1">
      <c r="A228" s="344"/>
      <c r="B228" s="345"/>
      <c r="C228" s="344"/>
      <c r="D228" s="344"/>
      <c r="E228" s="345"/>
      <c r="F228" s="346"/>
      <c r="G228" s="346"/>
      <c r="H228" s="346"/>
      <c r="I228" s="344"/>
      <c r="J228" s="344"/>
      <c r="K228" s="344"/>
      <c r="L228" s="344"/>
      <c r="M228" s="344"/>
      <c r="N228" s="344"/>
      <c r="O228" s="344"/>
      <c r="P228" s="344"/>
      <c r="Q228" s="344"/>
      <c r="R228" s="344"/>
      <c r="S228" s="344"/>
      <c r="T228" s="344"/>
      <c r="U228" s="344"/>
      <c r="V228" s="344"/>
      <c r="W228" s="344"/>
      <c r="X228" s="344"/>
      <c r="Y228" s="344"/>
      <c r="Z228" s="344"/>
    </row>
    <row r="229" ht="12.75" customHeight="1">
      <c r="A229" s="344"/>
      <c r="B229" s="345"/>
      <c r="C229" s="344"/>
      <c r="D229" s="344"/>
      <c r="E229" s="345"/>
      <c r="F229" s="346"/>
      <c r="G229" s="346"/>
      <c r="H229" s="346"/>
      <c r="I229" s="344"/>
      <c r="J229" s="344"/>
      <c r="K229" s="344"/>
      <c r="L229" s="344"/>
      <c r="M229" s="344"/>
      <c r="N229" s="344"/>
      <c r="O229" s="344"/>
      <c r="P229" s="344"/>
      <c r="Q229" s="344"/>
      <c r="R229" s="344"/>
      <c r="S229" s="344"/>
      <c r="T229" s="344"/>
      <c r="U229" s="344"/>
      <c r="V229" s="344"/>
      <c r="W229" s="344"/>
      <c r="X229" s="344"/>
      <c r="Y229" s="344"/>
      <c r="Z229" s="344"/>
    </row>
    <row r="230" ht="12.75" customHeight="1">
      <c r="A230" s="344"/>
      <c r="B230" s="345"/>
      <c r="C230" s="344"/>
      <c r="D230" s="344"/>
      <c r="E230" s="345"/>
      <c r="F230" s="346"/>
      <c r="G230" s="346"/>
      <c r="H230" s="346"/>
      <c r="I230" s="344"/>
      <c r="J230" s="344"/>
      <c r="K230" s="344"/>
      <c r="L230" s="344"/>
      <c r="M230" s="344"/>
      <c r="N230" s="344"/>
      <c r="O230" s="344"/>
      <c r="P230" s="344"/>
      <c r="Q230" s="344"/>
      <c r="R230" s="344"/>
      <c r="S230" s="344"/>
      <c r="T230" s="344"/>
      <c r="U230" s="344"/>
      <c r="V230" s="344"/>
      <c r="W230" s="344"/>
      <c r="X230" s="344"/>
      <c r="Y230" s="344"/>
      <c r="Z230" s="344"/>
    </row>
    <row r="231" ht="12.75" customHeight="1">
      <c r="A231" s="344"/>
      <c r="B231" s="345"/>
      <c r="C231" s="344"/>
      <c r="D231" s="344"/>
      <c r="E231" s="345"/>
      <c r="F231" s="346"/>
      <c r="G231" s="346"/>
      <c r="H231" s="346"/>
      <c r="I231" s="344"/>
      <c r="J231" s="344"/>
      <c r="K231" s="344"/>
      <c r="L231" s="344"/>
      <c r="M231" s="344"/>
      <c r="N231" s="344"/>
      <c r="O231" s="344"/>
      <c r="P231" s="344"/>
      <c r="Q231" s="344"/>
      <c r="R231" s="344"/>
      <c r="S231" s="344"/>
      <c r="T231" s="344"/>
      <c r="U231" s="344"/>
      <c r="V231" s="344"/>
      <c r="W231" s="344"/>
      <c r="X231" s="344"/>
      <c r="Y231" s="344"/>
      <c r="Z231" s="344"/>
    </row>
    <row r="232" ht="12.75" customHeight="1">
      <c r="A232" s="344"/>
      <c r="B232" s="345"/>
      <c r="C232" s="344"/>
      <c r="D232" s="344"/>
      <c r="E232" s="345"/>
      <c r="F232" s="346"/>
      <c r="G232" s="346"/>
      <c r="H232" s="346"/>
      <c r="I232" s="344"/>
      <c r="J232" s="344"/>
      <c r="K232" s="344"/>
      <c r="L232" s="344"/>
      <c r="M232" s="344"/>
      <c r="N232" s="344"/>
      <c r="O232" s="344"/>
      <c r="P232" s="344"/>
      <c r="Q232" s="344"/>
      <c r="R232" s="344"/>
      <c r="S232" s="344"/>
      <c r="T232" s="344"/>
      <c r="U232" s="344"/>
      <c r="V232" s="344"/>
      <c r="W232" s="344"/>
      <c r="X232" s="344"/>
      <c r="Y232" s="344"/>
      <c r="Z232" s="344"/>
    </row>
    <row r="233" ht="12.75" customHeight="1">
      <c r="A233" s="344"/>
      <c r="B233" s="345"/>
      <c r="C233" s="344"/>
      <c r="D233" s="344"/>
      <c r="E233" s="345"/>
      <c r="F233" s="346"/>
      <c r="G233" s="346"/>
      <c r="H233" s="346"/>
      <c r="I233" s="344"/>
      <c r="J233" s="344"/>
      <c r="K233" s="344"/>
      <c r="L233" s="344"/>
      <c r="M233" s="344"/>
      <c r="N233" s="344"/>
      <c r="O233" s="344"/>
      <c r="P233" s="344"/>
      <c r="Q233" s="344"/>
      <c r="R233" s="344"/>
      <c r="S233" s="344"/>
      <c r="T233" s="344"/>
      <c r="U233" s="344"/>
      <c r="V233" s="344"/>
      <c r="W233" s="344"/>
      <c r="X233" s="344"/>
      <c r="Y233" s="344"/>
      <c r="Z233" s="344"/>
    </row>
    <row r="234" ht="12.75" customHeight="1">
      <c r="A234" s="344"/>
      <c r="B234" s="345"/>
      <c r="C234" s="344"/>
      <c r="D234" s="344"/>
      <c r="E234" s="345"/>
      <c r="F234" s="346"/>
      <c r="G234" s="346"/>
      <c r="H234" s="346"/>
      <c r="I234" s="344"/>
      <c r="J234" s="344"/>
      <c r="K234" s="344"/>
      <c r="L234" s="344"/>
      <c r="M234" s="344"/>
      <c r="N234" s="344"/>
      <c r="O234" s="344"/>
      <c r="P234" s="344"/>
      <c r="Q234" s="344"/>
      <c r="R234" s="344"/>
      <c r="S234" s="344"/>
      <c r="T234" s="344"/>
      <c r="U234" s="344"/>
      <c r="V234" s="344"/>
      <c r="W234" s="344"/>
      <c r="X234" s="344"/>
      <c r="Y234" s="344"/>
      <c r="Z234" s="344"/>
    </row>
    <row r="235" ht="12.75" customHeight="1">
      <c r="A235" s="344"/>
      <c r="B235" s="345"/>
      <c r="C235" s="344"/>
      <c r="D235" s="344"/>
      <c r="E235" s="345"/>
      <c r="F235" s="346"/>
      <c r="G235" s="346"/>
      <c r="H235" s="346"/>
      <c r="I235" s="344"/>
      <c r="J235" s="344"/>
      <c r="K235" s="344"/>
      <c r="L235" s="344"/>
      <c r="M235" s="344"/>
      <c r="N235" s="344"/>
      <c r="O235" s="344"/>
      <c r="P235" s="344"/>
      <c r="Q235" s="344"/>
      <c r="R235" s="344"/>
      <c r="S235" s="344"/>
      <c r="T235" s="344"/>
      <c r="U235" s="344"/>
      <c r="V235" s="344"/>
      <c r="W235" s="344"/>
      <c r="X235" s="344"/>
      <c r="Y235" s="344"/>
      <c r="Z235" s="344"/>
    </row>
    <row r="236" ht="12.75" customHeight="1">
      <c r="A236" s="344"/>
      <c r="B236" s="345"/>
      <c r="C236" s="344"/>
      <c r="D236" s="344"/>
      <c r="E236" s="345"/>
      <c r="F236" s="346"/>
      <c r="G236" s="346"/>
      <c r="H236" s="346"/>
      <c r="I236" s="344"/>
      <c r="J236" s="344"/>
      <c r="K236" s="344"/>
      <c r="L236" s="344"/>
      <c r="M236" s="344"/>
      <c r="N236" s="344"/>
      <c r="O236" s="344"/>
      <c r="P236" s="344"/>
      <c r="Q236" s="344"/>
      <c r="R236" s="344"/>
      <c r="S236" s="344"/>
      <c r="T236" s="344"/>
      <c r="U236" s="344"/>
      <c r="V236" s="344"/>
      <c r="W236" s="344"/>
      <c r="X236" s="344"/>
      <c r="Y236" s="344"/>
      <c r="Z236" s="344"/>
    </row>
    <row r="237" ht="12.75" customHeight="1">
      <c r="A237" s="344"/>
      <c r="B237" s="345"/>
      <c r="C237" s="344"/>
      <c r="D237" s="344"/>
      <c r="E237" s="345"/>
      <c r="F237" s="346"/>
      <c r="G237" s="346"/>
      <c r="H237" s="346"/>
      <c r="I237" s="344"/>
      <c r="J237" s="344"/>
      <c r="K237" s="344"/>
      <c r="L237" s="344"/>
      <c r="M237" s="344"/>
      <c r="N237" s="344"/>
      <c r="O237" s="344"/>
      <c r="P237" s="344"/>
      <c r="Q237" s="344"/>
      <c r="R237" s="344"/>
      <c r="S237" s="344"/>
      <c r="T237" s="344"/>
      <c r="U237" s="344"/>
      <c r="V237" s="344"/>
      <c r="W237" s="344"/>
      <c r="X237" s="344"/>
      <c r="Y237" s="344"/>
      <c r="Z237" s="344"/>
    </row>
    <row r="238" ht="12.75" customHeight="1">
      <c r="A238" s="344"/>
      <c r="B238" s="345"/>
      <c r="C238" s="344"/>
      <c r="D238" s="344"/>
      <c r="E238" s="345"/>
      <c r="F238" s="346"/>
      <c r="G238" s="346"/>
      <c r="H238" s="346"/>
      <c r="I238" s="344"/>
      <c r="J238" s="344"/>
      <c r="K238" s="344"/>
      <c r="L238" s="344"/>
      <c r="M238" s="344"/>
      <c r="N238" s="344"/>
      <c r="O238" s="344"/>
      <c r="P238" s="344"/>
      <c r="Q238" s="344"/>
      <c r="R238" s="344"/>
      <c r="S238" s="344"/>
      <c r="T238" s="344"/>
      <c r="U238" s="344"/>
      <c r="V238" s="344"/>
      <c r="W238" s="344"/>
      <c r="X238" s="344"/>
      <c r="Y238" s="344"/>
      <c r="Z238" s="344"/>
    </row>
    <row r="239" ht="12.75" customHeight="1">
      <c r="A239" s="344"/>
      <c r="B239" s="345"/>
      <c r="C239" s="344"/>
      <c r="D239" s="344"/>
      <c r="E239" s="345"/>
      <c r="F239" s="346"/>
      <c r="G239" s="346"/>
      <c r="H239" s="346"/>
      <c r="I239" s="344"/>
      <c r="J239" s="344"/>
      <c r="K239" s="344"/>
      <c r="L239" s="344"/>
      <c r="M239" s="344"/>
      <c r="N239" s="344"/>
      <c r="O239" s="344"/>
      <c r="P239" s="344"/>
      <c r="Q239" s="344"/>
      <c r="R239" s="344"/>
      <c r="S239" s="344"/>
      <c r="T239" s="344"/>
      <c r="U239" s="344"/>
      <c r="V239" s="344"/>
      <c r="W239" s="344"/>
      <c r="X239" s="344"/>
      <c r="Y239" s="344"/>
      <c r="Z239" s="344"/>
    </row>
    <row r="240" ht="12.75" customHeight="1">
      <c r="A240" s="344"/>
      <c r="B240" s="345"/>
      <c r="C240" s="344"/>
      <c r="D240" s="344"/>
      <c r="E240" s="345"/>
      <c r="F240" s="346"/>
      <c r="G240" s="346"/>
      <c r="H240" s="346"/>
      <c r="I240" s="344"/>
      <c r="J240" s="344"/>
      <c r="K240" s="344"/>
      <c r="L240" s="344"/>
      <c r="M240" s="344"/>
      <c r="N240" s="344"/>
      <c r="O240" s="344"/>
      <c r="P240" s="344"/>
      <c r="Q240" s="344"/>
      <c r="R240" s="344"/>
      <c r="S240" s="344"/>
      <c r="T240" s="344"/>
      <c r="U240" s="344"/>
      <c r="V240" s="344"/>
      <c r="W240" s="344"/>
      <c r="X240" s="344"/>
      <c r="Y240" s="344"/>
      <c r="Z240" s="344"/>
    </row>
    <row r="241" ht="12.75" customHeight="1">
      <c r="A241" s="344"/>
      <c r="B241" s="345"/>
      <c r="C241" s="344"/>
      <c r="D241" s="344"/>
      <c r="E241" s="345"/>
      <c r="F241" s="346"/>
      <c r="G241" s="346"/>
      <c r="H241" s="346"/>
      <c r="I241" s="344"/>
      <c r="J241" s="344"/>
      <c r="K241" s="344"/>
      <c r="L241" s="344"/>
      <c r="M241" s="344"/>
      <c r="N241" s="344"/>
      <c r="O241" s="344"/>
      <c r="P241" s="344"/>
      <c r="Q241" s="344"/>
      <c r="R241" s="344"/>
      <c r="S241" s="344"/>
      <c r="T241" s="344"/>
      <c r="U241" s="344"/>
      <c r="V241" s="344"/>
      <c r="W241" s="344"/>
      <c r="X241" s="344"/>
      <c r="Y241" s="344"/>
      <c r="Z241" s="344"/>
    </row>
    <row r="242" ht="12.75" customHeight="1">
      <c r="A242" s="344"/>
      <c r="B242" s="345"/>
      <c r="C242" s="344"/>
      <c r="D242" s="344"/>
      <c r="E242" s="345"/>
      <c r="F242" s="346"/>
      <c r="G242" s="346"/>
      <c r="H242" s="346"/>
      <c r="I242" s="344"/>
      <c r="J242" s="344"/>
      <c r="K242" s="344"/>
      <c r="L242" s="344"/>
      <c r="M242" s="344"/>
      <c r="N242" s="344"/>
      <c r="O242" s="344"/>
      <c r="P242" s="344"/>
      <c r="Q242" s="344"/>
      <c r="R242" s="344"/>
      <c r="S242" s="344"/>
      <c r="T242" s="344"/>
      <c r="U242" s="344"/>
      <c r="V242" s="344"/>
      <c r="W242" s="344"/>
      <c r="X242" s="344"/>
      <c r="Y242" s="344"/>
      <c r="Z242" s="344"/>
    </row>
    <row r="243" ht="12.75" customHeight="1">
      <c r="A243" s="344"/>
      <c r="B243" s="345"/>
      <c r="C243" s="344"/>
      <c r="D243" s="344"/>
      <c r="E243" s="345"/>
      <c r="F243" s="346"/>
      <c r="G243" s="346"/>
      <c r="H243" s="346"/>
      <c r="I243" s="344"/>
      <c r="J243" s="344"/>
      <c r="K243" s="344"/>
      <c r="L243" s="344"/>
      <c r="M243" s="344"/>
      <c r="N243" s="344"/>
      <c r="O243" s="344"/>
      <c r="P243" s="344"/>
      <c r="Q243" s="344"/>
      <c r="R243" s="344"/>
      <c r="S243" s="344"/>
      <c r="T243" s="344"/>
      <c r="U243" s="344"/>
      <c r="V243" s="344"/>
      <c r="W243" s="344"/>
      <c r="X243" s="344"/>
      <c r="Y243" s="344"/>
      <c r="Z243" s="344"/>
    </row>
    <row r="244" ht="12.75" customHeight="1">
      <c r="A244" s="344"/>
      <c r="B244" s="345"/>
      <c r="C244" s="344"/>
      <c r="D244" s="344"/>
      <c r="E244" s="345"/>
      <c r="F244" s="346"/>
      <c r="G244" s="346"/>
      <c r="H244" s="346"/>
      <c r="I244" s="344"/>
      <c r="J244" s="344"/>
      <c r="K244" s="344"/>
      <c r="L244" s="344"/>
      <c r="M244" s="344"/>
      <c r="N244" s="344"/>
      <c r="O244" s="344"/>
      <c r="P244" s="344"/>
      <c r="Q244" s="344"/>
      <c r="R244" s="344"/>
      <c r="S244" s="344"/>
      <c r="T244" s="344"/>
      <c r="U244" s="344"/>
      <c r="V244" s="344"/>
      <c r="W244" s="344"/>
      <c r="X244" s="344"/>
      <c r="Y244" s="344"/>
      <c r="Z244" s="344"/>
    </row>
    <row r="245" ht="12.75" customHeight="1">
      <c r="A245" s="344"/>
      <c r="B245" s="345"/>
      <c r="C245" s="344"/>
      <c r="D245" s="344"/>
      <c r="E245" s="345"/>
      <c r="F245" s="346"/>
      <c r="G245" s="346"/>
      <c r="H245" s="346"/>
      <c r="I245" s="344"/>
      <c r="J245" s="344"/>
      <c r="K245" s="344"/>
      <c r="L245" s="344"/>
      <c r="M245" s="344"/>
      <c r="N245" s="344"/>
      <c r="O245" s="344"/>
      <c r="P245" s="344"/>
      <c r="Q245" s="344"/>
      <c r="R245" s="344"/>
      <c r="S245" s="344"/>
      <c r="T245" s="344"/>
      <c r="U245" s="344"/>
      <c r="V245" s="344"/>
      <c r="W245" s="344"/>
      <c r="X245" s="344"/>
      <c r="Y245" s="344"/>
      <c r="Z245" s="344"/>
    </row>
    <row r="246" ht="12.75" customHeight="1">
      <c r="A246" s="344"/>
      <c r="B246" s="345"/>
      <c r="C246" s="344"/>
      <c r="D246" s="344"/>
      <c r="E246" s="345"/>
      <c r="F246" s="346"/>
      <c r="G246" s="346"/>
      <c r="H246" s="346"/>
      <c r="I246" s="344"/>
      <c r="J246" s="344"/>
      <c r="K246" s="344"/>
      <c r="L246" s="344"/>
      <c r="M246" s="344"/>
      <c r="N246" s="344"/>
      <c r="O246" s="344"/>
      <c r="P246" s="344"/>
      <c r="Q246" s="344"/>
      <c r="R246" s="344"/>
      <c r="S246" s="344"/>
      <c r="T246" s="344"/>
      <c r="U246" s="344"/>
      <c r="V246" s="344"/>
      <c r="W246" s="344"/>
      <c r="X246" s="344"/>
      <c r="Y246" s="344"/>
      <c r="Z246" s="344"/>
    </row>
    <row r="247" ht="12.75" customHeight="1">
      <c r="A247" s="344"/>
      <c r="B247" s="345"/>
      <c r="C247" s="344"/>
      <c r="D247" s="344"/>
      <c r="E247" s="345"/>
      <c r="F247" s="346"/>
      <c r="G247" s="346"/>
      <c r="H247" s="346"/>
      <c r="I247" s="344"/>
      <c r="J247" s="344"/>
      <c r="K247" s="344"/>
      <c r="L247" s="344"/>
      <c r="M247" s="344"/>
      <c r="N247" s="344"/>
      <c r="O247" s="344"/>
      <c r="P247" s="344"/>
      <c r="Q247" s="344"/>
      <c r="R247" s="344"/>
      <c r="S247" s="344"/>
      <c r="T247" s="344"/>
      <c r="U247" s="344"/>
      <c r="V247" s="344"/>
      <c r="W247" s="344"/>
      <c r="X247" s="344"/>
      <c r="Y247" s="344"/>
      <c r="Z247" s="344"/>
    </row>
    <row r="248" ht="12.75" customHeight="1">
      <c r="A248" s="344"/>
      <c r="B248" s="345"/>
      <c r="C248" s="344"/>
      <c r="D248" s="344"/>
      <c r="E248" s="345"/>
      <c r="F248" s="346"/>
      <c r="G248" s="346"/>
      <c r="H248" s="346"/>
      <c r="I248" s="344"/>
      <c r="J248" s="344"/>
      <c r="K248" s="344"/>
      <c r="L248" s="344"/>
      <c r="M248" s="344"/>
      <c r="N248" s="344"/>
      <c r="O248" s="344"/>
      <c r="P248" s="344"/>
      <c r="Q248" s="344"/>
      <c r="R248" s="344"/>
      <c r="S248" s="344"/>
      <c r="T248" s="344"/>
      <c r="U248" s="344"/>
      <c r="V248" s="344"/>
      <c r="W248" s="344"/>
      <c r="X248" s="344"/>
      <c r="Y248" s="344"/>
      <c r="Z248" s="344"/>
    </row>
    <row r="249" ht="12.75" customHeight="1">
      <c r="A249" s="344"/>
      <c r="B249" s="345"/>
      <c r="C249" s="344"/>
      <c r="D249" s="344"/>
      <c r="E249" s="345"/>
      <c r="F249" s="346"/>
      <c r="G249" s="346"/>
      <c r="H249" s="346"/>
      <c r="I249" s="344"/>
      <c r="J249" s="344"/>
      <c r="K249" s="344"/>
      <c r="L249" s="344"/>
      <c r="M249" s="344"/>
      <c r="N249" s="344"/>
      <c r="O249" s="344"/>
      <c r="P249" s="344"/>
      <c r="Q249" s="344"/>
      <c r="R249" s="344"/>
      <c r="S249" s="344"/>
      <c r="T249" s="344"/>
      <c r="U249" s="344"/>
      <c r="V249" s="344"/>
      <c r="W249" s="344"/>
      <c r="X249" s="344"/>
      <c r="Y249" s="344"/>
      <c r="Z249" s="344"/>
    </row>
    <row r="250" ht="12.75" customHeight="1">
      <c r="A250" s="344"/>
      <c r="B250" s="345"/>
      <c r="C250" s="344"/>
      <c r="D250" s="344"/>
      <c r="E250" s="345"/>
      <c r="F250" s="346"/>
      <c r="G250" s="346"/>
      <c r="H250" s="346"/>
      <c r="I250" s="344"/>
      <c r="J250" s="344"/>
      <c r="K250" s="344"/>
      <c r="L250" s="344"/>
      <c r="M250" s="344"/>
      <c r="N250" s="344"/>
      <c r="O250" s="344"/>
      <c r="P250" s="344"/>
      <c r="Q250" s="344"/>
      <c r="R250" s="344"/>
      <c r="S250" s="344"/>
      <c r="T250" s="344"/>
      <c r="U250" s="344"/>
      <c r="V250" s="344"/>
      <c r="W250" s="344"/>
      <c r="X250" s="344"/>
      <c r="Y250" s="344"/>
      <c r="Z250" s="344"/>
    </row>
    <row r="251" ht="12.75" customHeight="1">
      <c r="A251" s="344"/>
      <c r="B251" s="345"/>
      <c r="C251" s="344"/>
      <c r="D251" s="344"/>
      <c r="E251" s="345"/>
      <c r="F251" s="346"/>
      <c r="G251" s="346"/>
      <c r="H251" s="346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344"/>
    </row>
    <row r="252" ht="12.75" customHeight="1">
      <c r="A252" s="344"/>
      <c r="B252" s="345"/>
      <c r="C252" s="344"/>
      <c r="D252" s="344"/>
      <c r="E252" s="345"/>
      <c r="F252" s="346"/>
      <c r="G252" s="346"/>
      <c r="H252" s="346"/>
      <c r="I252" s="344"/>
      <c r="J252" s="344"/>
      <c r="K252" s="344"/>
      <c r="L252" s="344"/>
      <c r="M252" s="344"/>
      <c r="N252" s="344"/>
      <c r="O252" s="344"/>
      <c r="P252" s="344"/>
      <c r="Q252" s="344"/>
      <c r="R252" s="344"/>
      <c r="S252" s="344"/>
      <c r="T252" s="344"/>
      <c r="U252" s="344"/>
      <c r="V252" s="344"/>
      <c r="W252" s="344"/>
      <c r="X252" s="344"/>
      <c r="Y252" s="344"/>
      <c r="Z252" s="344"/>
    </row>
    <row r="253" ht="12.75" customHeight="1">
      <c r="A253" s="344"/>
      <c r="B253" s="345"/>
      <c r="C253" s="344"/>
      <c r="D253" s="344"/>
      <c r="E253" s="345"/>
      <c r="F253" s="346"/>
      <c r="G253" s="346"/>
      <c r="H253" s="346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  <c r="Z253" s="344"/>
    </row>
    <row r="254" ht="12.75" customHeight="1">
      <c r="A254" s="344"/>
      <c r="B254" s="345"/>
      <c r="C254" s="344"/>
      <c r="D254" s="344"/>
      <c r="E254" s="345"/>
      <c r="F254" s="346"/>
      <c r="G254" s="346"/>
      <c r="H254" s="346"/>
      <c r="I254" s="344"/>
      <c r="J254" s="344"/>
      <c r="K254" s="344"/>
      <c r="L254" s="344"/>
      <c r="M254" s="344"/>
      <c r="N254" s="344"/>
      <c r="O254" s="344"/>
      <c r="P254" s="344"/>
      <c r="Q254" s="344"/>
      <c r="R254" s="344"/>
      <c r="S254" s="344"/>
      <c r="T254" s="344"/>
      <c r="U254" s="344"/>
      <c r="V254" s="344"/>
      <c r="W254" s="344"/>
      <c r="X254" s="344"/>
      <c r="Y254" s="344"/>
      <c r="Z254" s="344"/>
    </row>
    <row r="255" ht="12.75" customHeight="1">
      <c r="A255" s="344"/>
      <c r="B255" s="345"/>
      <c r="C255" s="344"/>
      <c r="D255" s="344"/>
      <c r="E255" s="345"/>
      <c r="F255" s="346"/>
      <c r="G255" s="346"/>
      <c r="H255" s="346"/>
      <c r="I255" s="344"/>
      <c r="J255" s="344"/>
      <c r="K255" s="344"/>
      <c r="L255" s="344"/>
      <c r="M255" s="344"/>
      <c r="N255" s="344"/>
      <c r="O255" s="344"/>
      <c r="P255" s="344"/>
      <c r="Q255" s="344"/>
      <c r="R255" s="344"/>
      <c r="S255" s="344"/>
      <c r="T255" s="344"/>
      <c r="U255" s="344"/>
      <c r="V255" s="344"/>
      <c r="W255" s="344"/>
      <c r="X255" s="344"/>
      <c r="Y255" s="344"/>
      <c r="Z255" s="344"/>
    </row>
    <row r="256" ht="12.75" customHeight="1">
      <c r="A256" s="344"/>
      <c r="B256" s="345"/>
      <c r="C256" s="344"/>
      <c r="D256" s="344"/>
      <c r="E256" s="345"/>
      <c r="F256" s="346"/>
      <c r="G256" s="346"/>
      <c r="H256" s="346"/>
      <c r="I256" s="344"/>
      <c r="J256" s="344"/>
      <c r="K256" s="344"/>
      <c r="L256" s="344"/>
      <c r="M256" s="344"/>
      <c r="N256" s="344"/>
      <c r="O256" s="344"/>
      <c r="P256" s="344"/>
      <c r="Q256" s="344"/>
      <c r="R256" s="344"/>
      <c r="S256" s="344"/>
      <c r="T256" s="344"/>
      <c r="U256" s="344"/>
      <c r="V256" s="344"/>
      <c r="W256" s="344"/>
      <c r="X256" s="344"/>
      <c r="Y256" s="344"/>
      <c r="Z256" s="344"/>
    </row>
    <row r="257" ht="12.75" customHeight="1">
      <c r="A257" s="344"/>
      <c r="B257" s="345"/>
      <c r="C257" s="344"/>
      <c r="D257" s="344"/>
      <c r="E257" s="345"/>
      <c r="F257" s="346"/>
      <c r="G257" s="346"/>
      <c r="H257" s="346"/>
      <c r="I257" s="344"/>
      <c r="J257" s="344"/>
      <c r="K257" s="344"/>
      <c r="L257" s="344"/>
      <c r="M257" s="344"/>
      <c r="N257" s="344"/>
      <c r="O257" s="344"/>
      <c r="P257" s="344"/>
      <c r="Q257" s="344"/>
      <c r="R257" s="344"/>
      <c r="S257" s="344"/>
      <c r="T257" s="344"/>
      <c r="U257" s="344"/>
      <c r="V257" s="344"/>
      <c r="W257" s="344"/>
      <c r="X257" s="344"/>
      <c r="Y257" s="344"/>
      <c r="Z257" s="344"/>
    </row>
    <row r="258" ht="12.75" customHeight="1">
      <c r="A258" s="344"/>
      <c r="B258" s="345"/>
      <c r="C258" s="344"/>
      <c r="D258" s="344"/>
      <c r="E258" s="345"/>
      <c r="F258" s="346"/>
      <c r="G258" s="346"/>
      <c r="H258" s="346"/>
      <c r="I258" s="344"/>
      <c r="J258" s="344"/>
      <c r="K258" s="344"/>
      <c r="L258" s="344"/>
      <c r="M258" s="344"/>
      <c r="N258" s="344"/>
      <c r="O258" s="344"/>
      <c r="P258" s="344"/>
      <c r="Q258" s="344"/>
      <c r="R258" s="344"/>
      <c r="S258" s="344"/>
      <c r="T258" s="344"/>
      <c r="U258" s="344"/>
      <c r="V258" s="344"/>
      <c r="W258" s="344"/>
      <c r="X258" s="344"/>
      <c r="Y258" s="344"/>
      <c r="Z258" s="344"/>
    </row>
    <row r="259" ht="12.75" customHeight="1">
      <c r="A259" s="344"/>
      <c r="B259" s="345"/>
      <c r="C259" s="344"/>
      <c r="D259" s="344"/>
      <c r="E259" s="345"/>
      <c r="F259" s="346"/>
      <c r="G259" s="346"/>
      <c r="H259" s="346"/>
      <c r="I259" s="344"/>
      <c r="J259" s="344"/>
      <c r="K259" s="344"/>
      <c r="L259" s="344"/>
      <c r="M259" s="344"/>
      <c r="N259" s="344"/>
      <c r="O259" s="344"/>
      <c r="P259" s="344"/>
      <c r="Q259" s="344"/>
      <c r="R259" s="344"/>
      <c r="S259" s="344"/>
      <c r="T259" s="344"/>
      <c r="U259" s="344"/>
      <c r="V259" s="344"/>
      <c r="W259" s="344"/>
      <c r="X259" s="344"/>
      <c r="Y259" s="344"/>
      <c r="Z259" s="344"/>
    </row>
    <row r="260" ht="12.75" customHeight="1">
      <c r="A260" s="344"/>
      <c r="B260" s="345"/>
      <c r="C260" s="344"/>
      <c r="D260" s="344"/>
      <c r="E260" s="345"/>
      <c r="F260" s="346"/>
      <c r="G260" s="346"/>
      <c r="H260" s="346"/>
      <c r="I260" s="344"/>
      <c r="J260" s="344"/>
      <c r="K260" s="344"/>
      <c r="L260" s="344"/>
      <c r="M260" s="344"/>
      <c r="N260" s="344"/>
      <c r="O260" s="344"/>
      <c r="P260" s="344"/>
      <c r="Q260" s="344"/>
      <c r="R260" s="344"/>
      <c r="S260" s="344"/>
      <c r="T260" s="344"/>
      <c r="U260" s="344"/>
      <c r="V260" s="344"/>
      <c r="W260" s="344"/>
      <c r="X260" s="344"/>
      <c r="Y260" s="344"/>
      <c r="Z260" s="344"/>
    </row>
    <row r="261" ht="12.75" customHeight="1">
      <c r="A261" s="344"/>
      <c r="B261" s="345"/>
      <c r="C261" s="344"/>
      <c r="D261" s="344"/>
      <c r="E261" s="345"/>
      <c r="F261" s="346"/>
      <c r="G261" s="346"/>
      <c r="H261" s="346"/>
      <c r="I261" s="344"/>
      <c r="J261" s="344"/>
      <c r="K261" s="344"/>
      <c r="L261" s="344"/>
      <c r="M261" s="344"/>
      <c r="N261" s="344"/>
      <c r="O261" s="344"/>
      <c r="P261" s="344"/>
      <c r="Q261" s="344"/>
      <c r="R261" s="344"/>
      <c r="S261" s="344"/>
      <c r="T261" s="344"/>
      <c r="U261" s="344"/>
      <c r="V261" s="344"/>
      <c r="W261" s="344"/>
      <c r="X261" s="344"/>
      <c r="Y261" s="344"/>
      <c r="Z261" s="344"/>
    </row>
    <row r="262" ht="12.75" customHeight="1">
      <c r="A262" s="344"/>
      <c r="B262" s="345"/>
      <c r="C262" s="344"/>
      <c r="D262" s="344"/>
      <c r="E262" s="345"/>
      <c r="F262" s="346"/>
      <c r="G262" s="346"/>
      <c r="H262" s="346"/>
      <c r="I262" s="344"/>
      <c r="J262" s="344"/>
      <c r="K262" s="344"/>
      <c r="L262" s="344"/>
      <c r="M262" s="344"/>
      <c r="N262" s="344"/>
      <c r="O262" s="344"/>
      <c r="P262" s="344"/>
      <c r="Q262" s="344"/>
      <c r="R262" s="344"/>
      <c r="S262" s="344"/>
      <c r="T262" s="344"/>
      <c r="U262" s="344"/>
      <c r="V262" s="344"/>
      <c r="W262" s="344"/>
      <c r="X262" s="344"/>
      <c r="Y262" s="344"/>
      <c r="Z262" s="344"/>
    </row>
    <row r="263" ht="12.75" customHeight="1">
      <c r="A263" s="344"/>
      <c r="B263" s="345"/>
      <c r="C263" s="344"/>
      <c r="D263" s="344"/>
      <c r="E263" s="345"/>
      <c r="F263" s="346"/>
      <c r="G263" s="346"/>
      <c r="H263" s="346"/>
      <c r="I263" s="344"/>
      <c r="J263" s="344"/>
      <c r="K263" s="344"/>
      <c r="L263" s="344"/>
      <c r="M263" s="344"/>
      <c r="N263" s="344"/>
      <c r="O263" s="344"/>
      <c r="P263" s="344"/>
      <c r="Q263" s="344"/>
      <c r="R263" s="344"/>
      <c r="S263" s="344"/>
      <c r="T263" s="344"/>
      <c r="U263" s="344"/>
      <c r="V263" s="344"/>
      <c r="W263" s="344"/>
      <c r="X263" s="344"/>
      <c r="Y263" s="344"/>
      <c r="Z263" s="344"/>
    </row>
    <row r="264" ht="12.75" customHeight="1">
      <c r="A264" s="344"/>
      <c r="B264" s="345"/>
      <c r="C264" s="344"/>
      <c r="D264" s="344"/>
      <c r="E264" s="345"/>
      <c r="F264" s="346"/>
      <c r="G264" s="346"/>
      <c r="H264" s="346"/>
      <c r="I264" s="344"/>
      <c r="J264" s="344"/>
      <c r="K264" s="344"/>
      <c r="L264" s="344"/>
      <c r="M264" s="344"/>
      <c r="N264" s="344"/>
      <c r="O264" s="344"/>
      <c r="P264" s="344"/>
      <c r="Q264" s="344"/>
      <c r="R264" s="344"/>
      <c r="S264" s="344"/>
      <c r="T264" s="344"/>
      <c r="U264" s="344"/>
      <c r="V264" s="344"/>
      <c r="W264" s="344"/>
      <c r="X264" s="344"/>
      <c r="Y264" s="344"/>
      <c r="Z264" s="344"/>
    </row>
    <row r="265" ht="12.75" customHeight="1">
      <c r="A265" s="344"/>
      <c r="B265" s="345"/>
      <c r="C265" s="344"/>
      <c r="D265" s="344"/>
      <c r="E265" s="345"/>
      <c r="F265" s="346"/>
      <c r="G265" s="346"/>
      <c r="H265" s="346"/>
      <c r="I265" s="344"/>
      <c r="J265" s="344"/>
      <c r="K265" s="344"/>
      <c r="L265" s="344"/>
      <c r="M265" s="344"/>
      <c r="N265" s="344"/>
      <c r="O265" s="344"/>
      <c r="P265" s="344"/>
      <c r="Q265" s="344"/>
      <c r="R265" s="344"/>
      <c r="S265" s="344"/>
      <c r="T265" s="344"/>
      <c r="U265" s="344"/>
      <c r="V265" s="344"/>
      <c r="W265" s="344"/>
      <c r="X265" s="344"/>
      <c r="Y265" s="344"/>
      <c r="Z265" s="344"/>
    </row>
    <row r="266" ht="12.75" customHeight="1">
      <c r="A266" s="344"/>
      <c r="B266" s="345"/>
      <c r="C266" s="344"/>
      <c r="D266" s="344"/>
      <c r="E266" s="345"/>
      <c r="F266" s="346"/>
      <c r="G266" s="346"/>
      <c r="H266" s="346"/>
      <c r="I266" s="344"/>
      <c r="J266" s="344"/>
      <c r="K266" s="344"/>
      <c r="L266" s="344"/>
      <c r="M266" s="344"/>
      <c r="N266" s="344"/>
      <c r="O266" s="344"/>
      <c r="P266" s="344"/>
      <c r="Q266" s="344"/>
      <c r="R266" s="344"/>
      <c r="S266" s="344"/>
      <c r="T266" s="344"/>
      <c r="U266" s="344"/>
      <c r="V266" s="344"/>
      <c r="W266" s="344"/>
      <c r="X266" s="344"/>
      <c r="Y266" s="344"/>
      <c r="Z266" s="344"/>
    </row>
    <row r="267" ht="12.75" customHeight="1">
      <c r="A267" s="344"/>
      <c r="B267" s="345"/>
      <c r="C267" s="344"/>
      <c r="D267" s="344"/>
      <c r="E267" s="345"/>
      <c r="F267" s="346"/>
      <c r="G267" s="346"/>
      <c r="H267" s="346"/>
      <c r="I267" s="344"/>
      <c r="J267" s="344"/>
      <c r="K267" s="344"/>
      <c r="L267" s="344"/>
      <c r="M267" s="344"/>
      <c r="N267" s="344"/>
      <c r="O267" s="344"/>
      <c r="P267" s="344"/>
      <c r="Q267" s="344"/>
      <c r="R267" s="344"/>
      <c r="S267" s="344"/>
      <c r="T267" s="344"/>
      <c r="U267" s="344"/>
      <c r="V267" s="344"/>
      <c r="W267" s="344"/>
      <c r="X267" s="344"/>
      <c r="Y267" s="344"/>
      <c r="Z267" s="344"/>
    </row>
    <row r="268" ht="12.75" customHeight="1">
      <c r="A268" s="344"/>
      <c r="B268" s="345"/>
      <c r="C268" s="344"/>
      <c r="D268" s="344"/>
      <c r="E268" s="345"/>
      <c r="F268" s="346"/>
      <c r="G268" s="346"/>
      <c r="H268" s="346"/>
      <c r="I268" s="344"/>
      <c r="J268" s="344"/>
      <c r="K268" s="344"/>
      <c r="L268" s="344"/>
      <c r="M268" s="344"/>
      <c r="N268" s="344"/>
      <c r="O268" s="344"/>
      <c r="P268" s="344"/>
      <c r="Q268" s="344"/>
      <c r="R268" s="344"/>
      <c r="S268" s="344"/>
      <c r="T268" s="344"/>
      <c r="U268" s="344"/>
      <c r="V268" s="344"/>
      <c r="W268" s="344"/>
      <c r="X268" s="344"/>
      <c r="Y268" s="344"/>
      <c r="Z268" s="344"/>
    </row>
    <row r="269" ht="12.75" customHeight="1">
      <c r="A269" s="344"/>
      <c r="B269" s="345"/>
      <c r="C269" s="344"/>
      <c r="D269" s="344"/>
      <c r="E269" s="345"/>
      <c r="F269" s="346"/>
      <c r="G269" s="346"/>
      <c r="H269" s="346"/>
      <c r="I269" s="344"/>
      <c r="J269" s="344"/>
      <c r="K269" s="344"/>
      <c r="L269" s="344"/>
      <c r="M269" s="344"/>
      <c r="N269" s="344"/>
      <c r="O269" s="344"/>
      <c r="P269" s="344"/>
      <c r="Q269" s="344"/>
      <c r="R269" s="344"/>
      <c r="S269" s="344"/>
      <c r="T269" s="344"/>
      <c r="U269" s="344"/>
      <c r="V269" s="344"/>
      <c r="W269" s="344"/>
      <c r="X269" s="344"/>
      <c r="Y269" s="344"/>
      <c r="Z269" s="344"/>
    </row>
    <row r="270" ht="12.75" customHeight="1">
      <c r="A270" s="344"/>
      <c r="B270" s="345"/>
      <c r="C270" s="344"/>
      <c r="D270" s="344"/>
      <c r="E270" s="345"/>
      <c r="F270" s="346"/>
      <c r="G270" s="346"/>
      <c r="H270" s="346"/>
      <c r="I270" s="344"/>
      <c r="J270" s="344"/>
      <c r="K270" s="344"/>
      <c r="L270" s="344"/>
      <c r="M270" s="344"/>
      <c r="N270" s="344"/>
      <c r="O270" s="344"/>
      <c r="P270" s="344"/>
      <c r="Q270" s="344"/>
      <c r="R270" s="344"/>
      <c r="S270" s="344"/>
      <c r="T270" s="344"/>
      <c r="U270" s="344"/>
      <c r="V270" s="344"/>
      <c r="W270" s="344"/>
      <c r="X270" s="344"/>
      <c r="Y270" s="344"/>
      <c r="Z270" s="344"/>
    </row>
    <row r="271" ht="12.75" customHeight="1">
      <c r="A271" s="344"/>
      <c r="B271" s="345"/>
      <c r="C271" s="344"/>
      <c r="D271" s="344"/>
      <c r="E271" s="345"/>
      <c r="F271" s="346"/>
      <c r="G271" s="346"/>
      <c r="H271" s="346"/>
      <c r="I271" s="344"/>
      <c r="J271" s="344"/>
      <c r="K271" s="344"/>
      <c r="L271" s="344"/>
      <c r="M271" s="344"/>
      <c r="N271" s="344"/>
      <c r="O271" s="344"/>
      <c r="P271" s="344"/>
      <c r="Q271" s="344"/>
      <c r="R271" s="344"/>
      <c r="S271" s="344"/>
      <c r="T271" s="344"/>
      <c r="U271" s="344"/>
      <c r="V271" s="344"/>
      <c r="W271" s="344"/>
      <c r="X271" s="344"/>
      <c r="Y271" s="344"/>
      <c r="Z271" s="344"/>
    </row>
    <row r="272" ht="12.75" customHeight="1">
      <c r="A272" s="344"/>
      <c r="B272" s="345"/>
      <c r="C272" s="344"/>
      <c r="D272" s="344"/>
      <c r="E272" s="345"/>
      <c r="F272" s="346"/>
      <c r="G272" s="346"/>
      <c r="H272" s="346"/>
      <c r="I272" s="344"/>
      <c r="J272" s="344"/>
      <c r="K272" s="344"/>
      <c r="L272" s="344"/>
      <c r="M272" s="344"/>
      <c r="N272" s="344"/>
      <c r="O272" s="344"/>
      <c r="P272" s="344"/>
      <c r="Q272" s="344"/>
      <c r="R272" s="344"/>
      <c r="S272" s="344"/>
      <c r="T272" s="344"/>
      <c r="U272" s="344"/>
      <c r="V272" s="344"/>
      <c r="W272" s="344"/>
      <c r="X272" s="344"/>
      <c r="Y272" s="344"/>
      <c r="Z272" s="344"/>
    </row>
    <row r="273" ht="12.75" customHeight="1">
      <c r="A273" s="344"/>
      <c r="B273" s="345"/>
      <c r="C273" s="344"/>
      <c r="D273" s="344"/>
      <c r="E273" s="345"/>
      <c r="F273" s="346"/>
      <c r="G273" s="346"/>
      <c r="H273" s="346"/>
      <c r="I273" s="344"/>
      <c r="J273" s="344"/>
      <c r="K273" s="344"/>
      <c r="L273" s="344"/>
      <c r="M273" s="344"/>
      <c r="N273" s="344"/>
      <c r="O273" s="344"/>
      <c r="P273" s="344"/>
      <c r="Q273" s="344"/>
      <c r="R273" s="344"/>
      <c r="S273" s="344"/>
      <c r="T273" s="344"/>
      <c r="U273" s="344"/>
      <c r="V273" s="344"/>
      <c r="W273" s="344"/>
      <c r="X273" s="344"/>
      <c r="Y273" s="344"/>
      <c r="Z273" s="344"/>
    </row>
    <row r="274" ht="12.75" customHeight="1">
      <c r="A274" s="344"/>
      <c r="B274" s="345"/>
      <c r="C274" s="344"/>
      <c r="D274" s="344"/>
      <c r="E274" s="345"/>
      <c r="F274" s="346"/>
      <c r="G274" s="346"/>
      <c r="H274" s="346"/>
      <c r="I274" s="344"/>
      <c r="J274" s="344"/>
      <c r="K274" s="344"/>
      <c r="L274" s="344"/>
      <c r="M274" s="344"/>
      <c r="N274" s="344"/>
      <c r="O274" s="344"/>
      <c r="P274" s="344"/>
      <c r="Q274" s="344"/>
      <c r="R274" s="344"/>
      <c r="S274" s="344"/>
      <c r="T274" s="344"/>
      <c r="U274" s="344"/>
      <c r="V274" s="344"/>
      <c r="W274" s="344"/>
      <c r="X274" s="344"/>
      <c r="Y274" s="344"/>
      <c r="Z274" s="344"/>
    </row>
    <row r="275" ht="12.75" customHeight="1">
      <c r="A275" s="344"/>
      <c r="B275" s="345"/>
      <c r="C275" s="344"/>
      <c r="D275" s="344"/>
      <c r="E275" s="345"/>
      <c r="F275" s="346"/>
      <c r="G275" s="346"/>
      <c r="H275" s="346"/>
      <c r="I275" s="344"/>
      <c r="J275" s="344"/>
      <c r="K275" s="344"/>
      <c r="L275" s="344"/>
      <c r="M275" s="344"/>
      <c r="N275" s="344"/>
      <c r="O275" s="344"/>
      <c r="P275" s="344"/>
      <c r="Q275" s="344"/>
      <c r="R275" s="344"/>
      <c r="S275" s="344"/>
      <c r="T275" s="344"/>
      <c r="U275" s="344"/>
      <c r="V275" s="344"/>
      <c r="W275" s="344"/>
      <c r="X275" s="344"/>
      <c r="Y275" s="344"/>
      <c r="Z275" s="344"/>
    </row>
    <row r="276" ht="12.75" customHeight="1">
      <c r="A276" s="344"/>
      <c r="B276" s="345"/>
      <c r="C276" s="344"/>
      <c r="D276" s="344"/>
      <c r="E276" s="345"/>
      <c r="F276" s="346"/>
      <c r="G276" s="346"/>
      <c r="H276" s="346"/>
      <c r="I276" s="344"/>
      <c r="J276" s="344"/>
      <c r="K276" s="344"/>
      <c r="L276" s="344"/>
      <c r="M276" s="344"/>
      <c r="N276" s="344"/>
      <c r="O276" s="344"/>
      <c r="P276" s="344"/>
      <c r="Q276" s="344"/>
      <c r="R276" s="344"/>
      <c r="S276" s="344"/>
      <c r="T276" s="344"/>
      <c r="U276" s="344"/>
      <c r="V276" s="344"/>
      <c r="W276" s="344"/>
      <c r="X276" s="344"/>
      <c r="Y276" s="344"/>
      <c r="Z276" s="344"/>
    </row>
    <row r="277" ht="12.75" customHeight="1">
      <c r="A277" s="344"/>
      <c r="B277" s="345"/>
      <c r="C277" s="344"/>
      <c r="D277" s="344"/>
      <c r="E277" s="345"/>
      <c r="F277" s="346"/>
      <c r="G277" s="346"/>
      <c r="H277" s="346"/>
      <c r="I277" s="344"/>
      <c r="J277" s="344"/>
      <c r="K277" s="344"/>
      <c r="L277" s="344"/>
      <c r="M277" s="344"/>
      <c r="N277" s="344"/>
      <c r="O277" s="344"/>
      <c r="P277" s="344"/>
      <c r="Q277" s="344"/>
      <c r="R277" s="344"/>
      <c r="S277" s="344"/>
      <c r="T277" s="344"/>
      <c r="U277" s="344"/>
      <c r="V277" s="344"/>
      <c r="W277" s="344"/>
      <c r="X277" s="344"/>
      <c r="Y277" s="344"/>
      <c r="Z277" s="344"/>
    </row>
    <row r="278" ht="12.75" customHeight="1">
      <c r="A278" s="344"/>
      <c r="B278" s="345"/>
      <c r="C278" s="344"/>
      <c r="D278" s="344"/>
      <c r="E278" s="345"/>
      <c r="F278" s="346"/>
      <c r="G278" s="346"/>
      <c r="H278" s="346"/>
      <c r="I278" s="344"/>
      <c r="J278" s="344"/>
      <c r="K278" s="344"/>
      <c r="L278" s="344"/>
      <c r="M278" s="344"/>
      <c r="N278" s="344"/>
      <c r="O278" s="344"/>
      <c r="P278" s="344"/>
      <c r="Q278" s="344"/>
      <c r="R278" s="344"/>
      <c r="S278" s="344"/>
      <c r="T278" s="344"/>
      <c r="U278" s="344"/>
      <c r="V278" s="344"/>
      <c r="W278" s="344"/>
      <c r="X278" s="344"/>
      <c r="Y278" s="344"/>
      <c r="Z278" s="344"/>
    </row>
    <row r="279" ht="12.75" customHeight="1">
      <c r="A279" s="344"/>
      <c r="B279" s="345"/>
      <c r="C279" s="344"/>
      <c r="D279" s="344"/>
      <c r="E279" s="345"/>
      <c r="F279" s="346"/>
      <c r="G279" s="346"/>
      <c r="H279" s="346"/>
      <c r="I279" s="344"/>
      <c r="J279" s="344"/>
      <c r="K279" s="344"/>
      <c r="L279" s="344"/>
      <c r="M279" s="344"/>
      <c r="N279" s="344"/>
      <c r="O279" s="344"/>
      <c r="P279" s="344"/>
      <c r="Q279" s="344"/>
      <c r="R279" s="344"/>
      <c r="S279" s="344"/>
      <c r="T279" s="344"/>
      <c r="U279" s="344"/>
      <c r="V279" s="344"/>
      <c r="W279" s="344"/>
      <c r="X279" s="344"/>
      <c r="Y279" s="344"/>
      <c r="Z279" s="344"/>
    </row>
    <row r="280" ht="12.75" customHeight="1">
      <c r="A280" s="344"/>
      <c r="B280" s="345"/>
      <c r="C280" s="344"/>
      <c r="D280" s="344"/>
      <c r="E280" s="345"/>
      <c r="F280" s="346"/>
      <c r="G280" s="346"/>
      <c r="H280" s="346"/>
      <c r="I280" s="344"/>
      <c r="J280" s="344"/>
      <c r="K280" s="344"/>
      <c r="L280" s="344"/>
      <c r="M280" s="344"/>
      <c r="N280" s="344"/>
      <c r="O280" s="344"/>
      <c r="P280" s="344"/>
      <c r="Q280" s="344"/>
      <c r="R280" s="344"/>
      <c r="S280" s="344"/>
      <c r="T280" s="344"/>
      <c r="U280" s="344"/>
      <c r="V280" s="344"/>
      <c r="W280" s="344"/>
      <c r="X280" s="344"/>
      <c r="Y280" s="344"/>
      <c r="Z280" s="344"/>
    </row>
    <row r="281" ht="12.75" customHeight="1">
      <c r="A281" s="344"/>
      <c r="B281" s="345"/>
      <c r="C281" s="344"/>
      <c r="D281" s="344"/>
      <c r="E281" s="345"/>
      <c r="F281" s="346"/>
      <c r="G281" s="346"/>
      <c r="H281" s="346"/>
      <c r="I281" s="344"/>
      <c r="J281" s="344"/>
      <c r="K281" s="344"/>
      <c r="L281" s="344"/>
      <c r="M281" s="344"/>
      <c r="N281" s="344"/>
      <c r="O281" s="344"/>
      <c r="P281" s="344"/>
      <c r="Q281" s="344"/>
      <c r="R281" s="344"/>
      <c r="S281" s="344"/>
      <c r="T281" s="344"/>
      <c r="U281" s="344"/>
      <c r="V281" s="344"/>
      <c r="W281" s="344"/>
      <c r="X281" s="344"/>
      <c r="Y281" s="344"/>
      <c r="Z281" s="344"/>
    </row>
    <row r="282" ht="12.75" customHeight="1">
      <c r="A282" s="344"/>
      <c r="B282" s="345"/>
      <c r="C282" s="344"/>
      <c r="D282" s="344"/>
      <c r="E282" s="345"/>
      <c r="F282" s="346"/>
      <c r="G282" s="346"/>
      <c r="H282" s="346"/>
      <c r="I282" s="344"/>
      <c r="J282" s="344"/>
      <c r="K282" s="344"/>
      <c r="L282" s="344"/>
      <c r="M282" s="344"/>
      <c r="N282" s="344"/>
      <c r="O282" s="344"/>
      <c r="P282" s="344"/>
      <c r="Q282" s="344"/>
      <c r="R282" s="344"/>
      <c r="S282" s="344"/>
      <c r="T282" s="344"/>
      <c r="U282" s="344"/>
      <c r="V282" s="344"/>
      <c r="W282" s="344"/>
      <c r="X282" s="344"/>
      <c r="Y282" s="344"/>
      <c r="Z282" s="344"/>
    </row>
    <row r="283" ht="12.75" customHeight="1">
      <c r="A283" s="344"/>
      <c r="B283" s="345"/>
      <c r="C283" s="344"/>
      <c r="D283" s="344"/>
      <c r="E283" s="345"/>
      <c r="F283" s="346"/>
      <c r="G283" s="346"/>
      <c r="H283" s="346"/>
      <c r="I283" s="344"/>
      <c r="J283" s="344"/>
      <c r="K283" s="344"/>
      <c r="L283" s="344"/>
      <c r="M283" s="344"/>
      <c r="N283" s="344"/>
      <c r="O283" s="344"/>
      <c r="P283" s="344"/>
      <c r="Q283" s="344"/>
      <c r="R283" s="344"/>
      <c r="S283" s="344"/>
      <c r="T283" s="344"/>
      <c r="U283" s="344"/>
      <c r="V283" s="344"/>
      <c r="W283" s="344"/>
      <c r="X283" s="344"/>
      <c r="Y283" s="344"/>
      <c r="Z283" s="344"/>
    </row>
    <row r="284" ht="12.75" customHeight="1">
      <c r="A284" s="344"/>
      <c r="B284" s="345"/>
      <c r="C284" s="344"/>
      <c r="D284" s="344"/>
      <c r="E284" s="345"/>
      <c r="F284" s="346"/>
      <c r="G284" s="346"/>
      <c r="H284" s="346"/>
      <c r="I284" s="344"/>
      <c r="J284" s="344"/>
      <c r="K284" s="344"/>
      <c r="L284" s="344"/>
      <c r="M284" s="344"/>
      <c r="N284" s="344"/>
      <c r="O284" s="344"/>
      <c r="P284" s="344"/>
      <c r="Q284" s="344"/>
      <c r="R284" s="344"/>
      <c r="S284" s="344"/>
      <c r="T284" s="344"/>
      <c r="U284" s="344"/>
      <c r="V284" s="344"/>
      <c r="W284" s="344"/>
      <c r="X284" s="344"/>
      <c r="Y284" s="344"/>
      <c r="Z284" s="344"/>
    </row>
    <row r="285" ht="12.75" customHeight="1">
      <c r="A285" s="344"/>
      <c r="B285" s="345"/>
      <c r="C285" s="344"/>
      <c r="D285" s="344"/>
      <c r="E285" s="345"/>
      <c r="F285" s="346"/>
      <c r="G285" s="346"/>
      <c r="H285" s="346"/>
      <c r="I285" s="344"/>
      <c r="J285" s="344"/>
      <c r="K285" s="344"/>
      <c r="L285" s="344"/>
      <c r="M285" s="344"/>
      <c r="N285" s="344"/>
      <c r="O285" s="344"/>
      <c r="P285" s="344"/>
      <c r="Q285" s="344"/>
      <c r="R285" s="344"/>
      <c r="S285" s="344"/>
      <c r="T285" s="344"/>
      <c r="U285" s="344"/>
      <c r="V285" s="344"/>
      <c r="W285" s="344"/>
      <c r="X285" s="344"/>
      <c r="Y285" s="344"/>
      <c r="Z285" s="344"/>
    </row>
    <row r="286" ht="12.75" customHeight="1">
      <c r="A286" s="344"/>
      <c r="B286" s="345"/>
      <c r="C286" s="344"/>
      <c r="D286" s="344"/>
      <c r="E286" s="345"/>
      <c r="F286" s="346"/>
      <c r="G286" s="346"/>
      <c r="H286" s="346"/>
      <c r="I286" s="344"/>
      <c r="J286" s="344"/>
      <c r="K286" s="344"/>
      <c r="L286" s="344"/>
      <c r="M286" s="344"/>
      <c r="N286" s="344"/>
      <c r="O286" s="344"/>
      <c r="P286" s="344"/>
      <c r="Q286" s="344"/>
      <c r="R286" s="344"/>
      <c r="S286" s="344"/>
      <c r="T286" s="344"/>
      <c r="U286" s="344"/>
      <c r="V286" s="344"/>
      <c r="W286" s="344"/>
      <c r="X286" s="344"/>
      <c r="Y286" s="344"/>
      <c r="Z286" s="344"/>
    </row>
    <row r="287" ht="12.75" customHeight="1">
      <c r="A287" s="344"/>
      <c r="B287" s="345"/>
      <c r="C287" s="344"/>
      <c r="D287" s="344"/>
      <c r="E287" s="345"/>
      <c r="F287" s="346"/>
      <c r="G287" s="346"/>
      <c r="H287" s="346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  <c r="Z287" s="344"/>
    </row>
    <row r="288" ht="12.75" customHeight="1">
      <c r="A288" s="344"/>
      <c r="B288" s="345"/>
      <c r="C288" s="344"/>
      <c r="D288" s="344"/>
      <c r="E288" s="345"/>
      <c r="F288" s="346"/>
      <c r="G288" s="346"/>
      <c r="H288" s="346"/>
      <c r="I288" s="344"/>
      <c r="J288" s="344"/>
      <c r="K288" s="344"/>
      <c r="L288" s="344"/>
      <c r="M288" s="344"/>
      <c r="N288" s="344"/>
      <c r="O288" s="344"/>
      <c r="P288" s="344"/>
      <c r="Q288" s="344"/>
      <c r="R288" s="344"/>
      <c r="S288" s="344"/>
      <c r="T288" s="344"/>
      <c r="U288" s="344"/>
      <c r="V288" s="344"/>
      <c r="W288" s="344"/>
      <c r="X288" s="344"/>
      <c r="Y288" s="344"/>
      <c r="Z288" s="344"/>
    </row>
    <row r="289" ht="12.75" customHeight="1">
      <c r="A289" s="344"/>
      <c r="B289" s="345"/>
      <c r="C289" s="344"/>
      <c r="D289" s="344"/>
      <c r="E289" s="345"/>
      <c r="F289" s="346"/>
      <c r="G289" s="346"/>
      <c r="H289" s="346"/>
      <c r="I289" s="344"/>
      <c r="J289" s="344"/>
      <c r="K289" s="344"/>
      <c r="L289" s="344"/>
      <c r="M289" s="344"/>
      <c r="N289" s="344"/>
      <c r="O289" s="344"/>
      <c r="P289" s="344"/>
      <c r="Q289" s="344"/>
      <c r="R289" s="344"/>
      <c r="S289" s="344"/>
      <c r="T289" s="344"/>
      <c r="U289" s="344"/>
      <c r="V289" s="344"/>
      <c r="W289" s="344"/>
      <c r="X289" s="344"/>
      <c r="Y289" s="344"/>
      <c r="Z289" s="344"/>
    </row>
    <row r="290" ht="12.75" customHeight="1">
      <c r="A290" s="344"/>
      <c r="B290" s="345"/>
      <c r="C290" s="344"/>
      <c r="D290" s="344"/>
      <c r="E290" s="345"/>
      <c r="F290" s="346"/>
      <c r="G290" s="346"/>
      <c r="H290" s="346"/>
      <c r="I290" s="344"/>
      <c r="J290" s="344"/>
      <c r="K290" s="344"/>
      <c r="L290" s="344"/>
      <c r="M290" s="344"/>
      <c r="N290" s="344"/>
      <c r="O290" s="344"/>
      <c r="P290" s="344"/>
      <c r="Q290" s="344"/>
      <c r="R290" s="344"/>
      <c r="S290" s="344"/>
      <c r="T290" s="344"/>
      <c r="U290" s="344"/>
      <c r="V290" s="344"/>
      <c r="W290" s="344"/>
      <c r="X290" s="344"/>
      <c r="Y290" s="344"/>
      <c r="Z290" s="344"/>
    </row>
    <row r="291" ht="12.75" customHeight="1">
      <c r="A291" s="344"/>
      <c r="B291" s="345"/>
      <c r="C291" s="344"/>
      <c r="D291" s="344"/>
      <c r="E291" s="345"/>
      <c r="F291" s="346"/>
      <c r="G291" s="346"/>
      <c r="H291" s="346"/>
      <c r="I291" s="344"/>
      <c r="J291" s="344"/>
      <c r="K291" s="344"/>
      <c r="L291" s="344"/>
      <c r="M291" s="344"/>
      <c r="N291" s="344"/>
      <c r="O291" s="344"/>
      <c r="P291" s="344"/>
      <c r="Q291" s="344"/>
      <c r="R291" s="344"/>
      <c r="S291" s="344"/>
      <c r="T291" s="344"/>
      <c r="U291" s="344"/>
      <c r="V291" s="344"/>
      <c r="W291" s="344"/>
      <c r="X291" s="344"/>
      <c r="Y291" s="344"/>
      <c r="Z291" s="344"/>
    </row>
    <row r="292" ht="12.75" customHeight="1">
      <c r="A292" s="344"/>
      <c r="B292" s="345"/>
      <c r="C292" s="344"/>
      <c r="D292" s="344"/>
      <c r="E292" s="345"/>
      <c r="F292" s="346"/>
      <c r="G292" s="346"/>
      <c r="H292" s="346"/>
      <c r="I292" s="344"/>
      <c r="J292" s="344"/>
      <c r="K292" s="344"/>
      <c r="L292" s="344"/>
      <c r="M292" s="344"/>
      <c r="N292" s="344"/>
      <c r="O292" s="344"/>
      <c r="P292" s="344"/>
      <c r="Q292" s="344"/>
      <c r="R292" s="344"/>
      <c r="S292" s="344"/>
      <c r="T292" s="344"/>
      <c r="U292" s="344"/>
      <c r="V292" s="344"/>
      <c r="W292" s="344"/>
      <c r="X292" s="344"/>
      <c r="Y292" s="344"/>
      <c r="Z292" s="344"/>
    </row>
    <row r="293" ht="12.75" customHeight="1">
      <c r="A293" s="344"/>
      <c r="B293" s="345"/>
      <c r="C293" s="344"/>
      <c r="D293" s="344"/>
      <c r="E293" s="345"/>
      <c r="F293" s="346"/>
      <c r="G293" s="346"/>
      <c r="H293" s="346"/>
      <c r="I293" s="344"/>
      <c r="J293" s="344"/>
      <c r="K293" s="344"/>
      <c r="L293" s="344"/>
      <c r="M293" s="344"/>
      <c r="N293" s="344"/>
      <c r="O293" s="344"/>
      <c r="P293" s="344"/>
      <c r="Q293" s="344"/>
      <c r="R293" s="344"/>
      <c r="S293" s="344"/>
      <c r="T293" s="344"/>
      <c r="U293" s="344"/>
      <c r="V293" s="344"/>
      <c r="W293" s="344"/>
      <c r="X293" s="344"/>
      <c r="Y293" s="344"/>
      <c r="Z293" s="344"/>
    </row>
    <row r="294" ht="12.75" customHeight="1">
      <c r="A294" s="344"/>
      <c r="B294" s="345"/>
      <c r="C294" s="344"/>
      <c r="D294" s="344"/>
      <c r="E294" s="345"/>
      <c r="F294" s="346"/>
      <c r="G294" s="346"/>
      <c r="H294" s="346"/>
      <c r="I294" s="344"/>
      <c r="J294" s="344"/>
      <c r="K294" s="344"/>
      <c r="L294" s="344"/>
      <c r="M294" s="344"/>
      <c r="N294" s="344"/>
      <c r="O294" s="344"/>
      <c r="P294" s="344"/>
      <c r="Q294" s="344"/>
      <c r="R294" s="344"/>
      <c r="S294" s="344"/>
      <c r="T294" s="344"/>
      <c r="U294" s="344"/>
      <c r="V294" s="344"/>
      <c r="W294" s="344"/>
      <c r="X294" s="344"/>
      <c r="Y294" s="344"/>
      <c r="Z294" s="344"/>
    </row>
    <row r="295" ht="12.75" customHeight="1">
      <c r="A295" s="344"/>
      <c r="B295" s="345"/>
      <c r="C295" s="344"/>
      <c r="D295" s="344"/>
      <c r="E295" s="345"/>
      <c r="F295" s="346"/>
      <c r="G295" s="346"/>
      <c r="H295" s="346"/>
      <c r="I295" s="344"/>
      <c r="J295" s="344"/>
      <c r="K295" s="344"/>
      <c r="L295" s="344"/>
      <c r="M295" s="344"/>
      <c r="N295" s="344"/>
      <c r="O295" s="344"/>
      <c r="P295" s="344"/>
      <c r="Q295" s="344"/>
      <c r="R295" s="344"/>
      <c r="S295" s="344"/>
      <c r="T295" s="344"/>
      <c r="U295" s="344"/>
      <c r="V295" s="344"/>
      <c r="W295" s="344"/>
      <c r="X295" s="344"/>
      <c r="Y295" s="344"/>
      <c r="Z295" s="344"/>
    </row>
    <row r="296" ht="12.75" customHeight="1">
      <c r="A296" s="344"/>
      <c r="B296" s="345"/>
      <c r="C296" s="344"/>
      <c r="D296" s="344"/>
      <c r="E296" s="345"/>
      <c r="F296" s="346"/>
      <c r="G296" s="346"/>
      <c r="H296" s="346"/>
      <c r="I296" s="344"/>
      <c r="J296" s="344"/>
      <c r="K296" s="344"/>
      <c r="L296" s="344"/>
      <c r="M296" s="344"/>
      <c r="N296" s="344"/>
      <c r="O296" s="344"/>
      <c r="P296" s="344"/>
      <c r="Q296" s="344"/>
      <c r="R296" s="344"/>
      <c r="S296" s="344"/>
      <c r="T296" s="344"/>
      <c r="U296" s="344"/>
      <c r="V296" s="344"/>
      <c r="W296" s="344"/>
      <c r="X296" s="344"/>
      <c r="Y296" s="344"/>
      <c r="Z296" s="344"/>
    </row>
    <row r="297" ht="12.75" customHeight="1">
      <c r="A297" s="344"/>
      <c r="B297" s="345"/>
      <c r="C297" s="344"/>
      <c r="D297" s="344"/>
      <c r="E297" s="345"/>
      <c r="F297" s="346"/>
      <c r="G297" s="346"/>
      <c r="H297" s="346"/>
      <c r="I297" s="344"/>
      <c r="J297" s="344"/>
      <c r="K297" s="344"/>
      <c r="L297" s="344"/>
      <c r="M297" s="344"/>
      <c r="N297" s="344"/>
      <c r="O297" s="344"/>
      <c r="P297" s="344"/>
      <c r="Q297" s="344"/>
      <c r="R297" s="344"/>
      <c r="S297" s="344"/>
      <c r="T297" s="344"/>
      <c r="U297" s="344"/>
      <c r="V297" s="344"/>
      <c r="W297" s="344"/>
      <c r="X297" s="344"/>
      <c r="Y297" s="344"/>
      <c r="Z297" s="344"/>
    </row>
    <row r="298" ht="12.75" customHeight="1">
      <c r="A298" s="344"/>
      <c r="B298" s="345"/>
      <c r="C298" s="344"/>
      <c r="D298" s="344"/>
      <c r="E298" s="345"/>
      <c r="F298" s="346"/>
      <c r="G298" s="346"/>
      <c r="H298" s="346"/>
      <c r="I298" s="344"/>
      <c r="J298" s="344"/>
      <c r="K298" s="344"/>
      <c r="L298" s="344"/>
      <c r="M298" s="344"/>
      <c r="N298" s="344"/>
      <c r="O298" s="344"/>
      <c r="P298" s="344"/>
      <c r="Q298" s="344"/>
      <c r="R298" s="344"/>
      <c r="S298" s="344"/>
      <c r="T298" s="344"/>
      <c r="U298" s="344"/>
      <c r="V298" s="344"/>
      <c r="W298" s="344"/>
      <c r="X298" s="344"/>
      <c r="Y298" s="344"/>
      <c r="Z298" s="344"/>
    </row>
    <row r="299" ht="12.75" customHeight="1">
      <c r="A299" s="344"/>
      <c r="B299" s="345"/>
      <c r="C299" s="344"/>
      <c r="D299" s="344"/>
      <c r="E299" s="345"/>
      <c r="F299" s="346"/>
      <c r="G299" s="346"/>
      <c r="H299" s="346"/>
      <c r="I299" s="344"/>
      <c r="J299" s="344"/>
      <c r="K299" s="344"/>
      <c r="L299" s="344"/>
      <c r="M299" s="344"/>
      <c r="N299" s="344"/>
      <c r="O299" s="344"/>
      <c r="P299" s="344"/>
      <c r="Q299" s="344"/>
      <c r="R299" s="344"/>
      <c r="S299" s="344"/>
      <c r="T299" s="344"/>
      <c r="U299" s="344"/>
      <c r="V299" s="344"/>
      <c r="W299" s="344"/>
      <c r="X299" s="344"/>
      <c r="Y299" s="344"/>
      <c r="Z299" s="344"/>
    </row>
    <row r="300" ht="12.75" customHeight="1">
      <c r="A300" s="344"/>
      <c r="B300" s="345"/>
      <c r="C300" s="344"/>
      <c r="D300" s="344"/>
      <c r="E300" s="345"/>
      <c r="F300" s="346"/>
      <c r="G300" s="346"/>
      <c r="H300" s="346"/>
      <c r="I300" s="344"/>
      <c r="J300" s="344"/>
      <c r="K300" s="344"/>
      <c r="L300" s="344"/>
      <c r="M300" s="344"/>
      <c r="N300" s="344"/>
      <c r="O300" s="344"/>
      <c r="P300" s="344"/>
      <c r="Q300" s="344"/>
      <c r="R300" s="344"/>
      <c r="S300" s="344"/>
      <c r="T300" s="344"/>
      <c r="U300" s="344"/>
      <c r="V300" s="344"/>
      <c r="W300" s="344"/>
      <c r="X300" s="344"/>
      <c r="Y300" s="344"/>
      <c r="Z300" s="344"/>
    </row>
    <row r="301" ht="12.75" customHeight="1">
      <c r="A301" s="344"/>
      <c r="B301" s="345"/>
      <c r="C301" s="344"/>
      <c r="D301" s="344"/>
      <c r="E301" s="345"/>
      <c r="F301" s="346"/>
      <c r="G301" s="346"/>
      <c r="H301" s="346"/>
      <c r="I301" s="344"/>
      <c r="J301" s="344"/>
      <c r="K301" s="344"/>
      <c r="L301" s="344"/>
      <c r="M301" s="344"/>
      <c r="N301" s="344"/>
      <c r="O301" s="344"/>
      <c r="P301" s="344"/>
      <c r="Q301" s="344"/>
      <c r="R301" s="344"/>
      <c r="S301" s="344"/>
      <c r="T301" s="344"/>
      <c r="U301" s="344"/>
      <c r="V301" s="344"/>
      <c r="W301" s="344"/>
      <c r="X301" s="344"/>
      <c r="Y301" s="344"/>
      <c r="Z301" s="344"/>
    </row>
    <row r="302" ht="12.75" customHeight="1">
      <c r="A302" s="344"/>
      <c r="B302" s="345"/>
      <c r="C302" s="344"/>
      <c r="D302" s="344"/>
      <c r="E302" s="345"/>
      <c r="F302" s="346"/>
      <c r="G302" s="346"/>
      <c r="H302" s="346"/>
      <c r="I302" s="344"/>
      <c r="J302" s="344"/>
      <c r="K302" s="344"/>
      <c r="L302" s="344"/>
      <c r="M302" s="344"/>
      <c r="N302" s="344"/>
      <c r="O302" s="344"/>
      <c r="P302" s="344"/>
      <c r="Q302" s="344"/>
      <c r="R302" s="344"/>
      <c r="S302" s="344"/>
      <c r="T302" s="344"/>
      <c r="U302" s="344"/>
      <c r="V302" s="344"/>
      <c r="W302" s="344"/>
      <c r="X302" s="344"/>
      <c r="Y302" s="344"/>
      <c r="Z302" s="344"/>
    </row>
    <row r="303" ht="12.75" customHeight="1">
      <c r="A303" s="344"/>
      <c r="B303" s="345"/>
      <c r="C303" s="344"/>
      <c r="D303" s="344"/>
      <c r="E303" s="345"/>
      <c r="F303" s="346"/>
      <c r="G303" s="346"/>
      <c r="H303" s="346"/>
      <c r="I303" s="344"/>
      <c r="J303" s="344"/>
      <c r="K303" s="344"/>
      <c r="L303" s="344"/>
      <c r="M303" s="344"/>
      <c r="N303" s="344"/>
      <c r="O303" s="344"/>
      <c r="P303" s="344"/>
      <c r="Q303" s="344"/>
      <c r="R303" s="344"/>
      <c r="S303" s="344"/>
      <c r="T303" s="344"/>
      <c r="U303" s="344"/>
      <c r="V303" s="344"/>
      <c r="W303" s="344"/>
      <c r="X303" s="344"/>
      <c r="Y303" s="344"/>
      <c r="Z303" s="344"/>
    </row>
    <row r="304" ht="12.75" customHeight="1">
      <c r="A304" s="344"/>
      <c r="B304" s="345"/>
      <c r="C304" s="344"/>
      <c r="D304" s="344"/>
      <c r="E304" s="345"/>
      <c r="F304" s="346"/>
      <c r="G304" s="346"/>
      <c r="H304" s="346"/>
      <c r="I304" s="344"/>
      <c r="J304" s="344"/>
      <c r="K304" s="344"/>
      <c r="L304" s="344"/>
      <c r="M304" s="344"/>
      <c r="N304" s="344"/>
      <c r="O304" s="344"/>
      <c r="P304" s="344"/>
      <c r="Q304" s="344"/>
      <c r="R304" s="344"/>
      <c r="S304" s="344"/>
      <c r="T304" s="344"/>
      <c r="U304" s="344"/>
      <c r="V304" s="344"/>
      <c r="W304" s="344"/>
      <c r="X304" s="344"/>
      <c r="Y304" s="344"/>
      <c r="Z304" s="344"/>
    </row>
    <row r="305" ht="12.75" customHeight="1">
      <c r="A305" s="344"/>
      <c r="B305" s="345"/>
      <c r="C305" s="344"/>
      <c r="D305" s="344"/>
      <c r="E305" s="345"/>
      <c r="F305" s="346"/>
      <c r="G305" s="346"/>
      <c r="H305" s="346"/>
      <c r="I305" s="344"/>
      <c r="J305" s="344"/>
      <c r="K305" s="344"/>
      <c r="L305" s="344"/>
      <c r="M305" s="344"/>
      <c r="N305" s="344"/>
      <c r="O305" s="344"/>
      <c r="P305" s="344"/>
      <c r="Q305" s="344"/>
      <c r="R305" s="344"/>
      <c r="S305" s="344"/>
      <c r="T305" s="344"/>
      <c r="U305" s="344"/>
      <c r="V305" s="344"/>
      <c r="W305" s="344"/>
      <c r="X305" s="344"/>
      <c r="Y305" s="344"/>
      <c r="Z305" s="344"/>
    </row>
    <row r="306" ht="12.75" customHeight="1">
      <c r="A306" s="344"/>
      <c r="B306" s="345"/>
      <c r="C306" s="344"/>
      <c r="D306" s="344"/>
      <c r="E306" s="345"/>
      <c r="F306" s="346"/>
      <c r="G306" s="346"/>
      <c r="H306" s="346"/>
      <c r="I306" s="344"/>
      <c r="J306" s="344"/>
      <c r="K306" s="344"/>
      <c r="L306" s="344"/>
      <c r="M306" s="344"/>
      <c r="N306" s="344"/>
      <c r="O306" s="344"/>
      <c r="P306" s="344"/>
      <c r="Q306" s="344"/>
      <c r="R306" s="344"/>
      <c r="S306" s="344"/>
      <c r="T306" s="344"/>
      <c r="U306" s="344"/>
      <c r="V306" s="344"/>
      <c r="W306" s="344"/>
      <c r="X306" s="344"/>
      <c r="Y306" s="344"/>
      <c r="Z306" s="344"/>
    </row>
    <row r="307" ht="12.75" customHeight="1">
      <c r="A307" s="344"/>
      <c r="B307" s="345"/>
      <c r="C307" s="344"/>
      <c r="D307" s="344"/>
      <c r="E307" s="345"/>
      <c r="F307" s="346"/>
      <c r="G307" s="346"/>
      <c r="H307" s="346"/>
      <c r="I307" s="344"/>
      <c r="J307" s="344"/>
      <c r="K307" s="344"/>
      <c r="L307" s="344"/>
      <c r="M307" s="344"/>
      <c r="N307" s="344"/>
      <c r="O307" s="344"/>
      <c r="P307" s="344"/>
      <c r="Q307" s="344"/>
      <c r="R307" s="344"/>
      <c r="S307" s="344"/>
      <c r="T307" s="344"/>
      <c r="U307" s="344"/>
      <c r="V307" s="344"/>
      <c r="W307" s="344"/>
      <c r="X307" s="344"/>
      <c r="Y307" s="344"/>
      <c r="Z307" s="344"/>
    </row>
    <row r="308" ht="12.75" customHeight="1">
      <c r="A308" s="344"/>
      <c r="B308" s="345"/>
      <c r="C308" s="344"/>
      <c r="D308" s="344"/>
      <c r="E308" s="345"/>
      <c r="F308" s="346"/>
      <c r="G308" s="346"/>
      <c r="H308" s="346"/>
      <c r="I308" s="344"/>
      <c r="J308" s="344"/>
      <c r="K308" s="344"/>
      <c r="L308" s="344"/>
      <c r="M308" s="344"/>
      <c r="N308" s="344"/>
      <c r="O308" s="344"/>
      <c r="P308" s="344"/>
      <c r="Q308" s="344"/>
      <c r="R308" s="344"/>
      <c r="S308" s="344"/>
      <c r="T308" s="344"/>
      <c r="U308" s="344"/>
      <c r="V308" s="344"/>
      <c r="W308" s="344"/>
      <c r="X308" s="344"/>
      <c r="Y308" s="344"/>
      <c r="Z308" s="344"/>
    </row>
    <row r="309" ht="12.75" customHeight="1">
      <c r="A309" s="344"/>
      <c r="B309" s="345"/>
      <c r="C309" s="344"/>
      <c r="D309" s="344"/>
      <c r="E309" s="345"/>
      <c r="F309" s="346"/>
      <c r="G309" s="346"/>
      <c r="H309" s="346"/>
      <c r="I309" s="344"/>
      <c r="J309" s="344"/>
      <c r="K309" s="344"/>
      <c r="L309" s="344"/>
      <c r="M309" s="344"/>
      <c r="N309" s="344"/>
      <c r="O309" s="344"/>
      <c r="P309" s="344"/>
      <c r="Q309" s="344"/>
      <c r="R309" s="344"/>
      <c r="S309" s="344"/>
      <c r="T309" s="344"/>
      <c r="U309" s="344"/>
      <c r="V309" s="344"/>
      <c r="W309" s="344"/>
      <c r="X309" s="344"/>
      <c r="Y309" s="344"/>
      <c r="Z309" s="344"/>
    </row>
    <row r="310" ht="12.75" customHeight="1">
      <c r="A310" s="344"/>
      <c r="B310" s="345"/>
      <c r="C310" s="344"/>
      <c r="D310" s="344"/>
      <c r="E310" s="345"/>
      <c r="F310" s="346"/>
      <c r="G310" s="346"/>
      <c r="H310" s="346"/>
      <c r="I310" s="344"/>
      <c r="J310" s="344"/>
      <c r="K310" s="344"/>
      <c r="L310" s="344"/>
      <c r="M310" s="344"/>
      <c r="N310" s="344"/>
      <c r="O310" s="344"/>
      <c r="P310" s="344"/>
      <c r="Q310" s="344"/>
      <c r="R310" s="344"/>
      <c r="S310" s="344"/>
      <c r="T310" s="344"/>
      <c r="U310" s="344"/>
      <c r="V310" s="344"/>
      <c r="W310" s="344"/>
      <c r="X310" s="344"/>
      <c r="Y310" s="344"/>
      <c r="Z310" s="344"/>
    </row>
    <row r="311" ht="12.75" customHeight="1">
      <c r="A311" s="344"/>
      <c r="B311" s="345"/>
      <c r="C311" s="344"/>
      <c r="D311" s="344"/>
      <c r="E311" s="345"/>
      <c r="F311" s="346"/>
      <c r="G311" s="346"/>
      <c r="H311" s="346"/>
      <c r="I311" s="344"/>
      <c r="J311" s="344"/>
      <c r="K311" s="344"/>
      <c r="L311" s="344"/>
      <c r="M311" s="344"/>
      <c r="N311" s="344"/>
      <c r="O311" s="344"/>
      <c r="P311" s="344"/>
      <c r="Q311" s="344"/>
      <c r="R311" s="344"/>
      <c r="S311" s="344"/>
      <c r="T311" s="344"/>
      <c r="U311" s="344"/>
      <c r="V311" s="344"/>
      <c r="W311" s="344"/>
      <c r="X311" s="344"/>
      <c r="Y311" s="344"/>
      <c r="Z311" s="344"/>
    </row>
    <row r="312" ht="12.75" customHeight="1">
      <c r="A312" s="344"/>
      <c r="B312" s="345"/>
      <c r="C312" s="344"/>
      <c r="D312" s="344"/>
      <c r="E312" s="345"/>
      <c r="F312" s="346"/>
      <c r="G312" s="346"/>
      <c r="H312" s="346"/>
      <c r="I312" s="344"/>
      <c r="J312" s="344"/>
      <c r="K312" s="344"/>
      <c r="L312" s="344"/>
      <c r="M312" s="344"/>
      <c r="N312" s="344"/>
      <c r="O312" s="344"/>
      <c r="P312" s="344"/>
      <c r="Q312" s="344"/>
      <c r="R312" s="344"/>
      <c r="S312" s="344"/>
      <c r="T312" s="344"/>
      <c r="U312" s="344"/>
      <c r="V312" s="344"/>
      <c r="W312" s="344"/>
      <c r="X312" s="344"/>
      <c r="Y312" s="344"/>
      <c r="Z312" s="344"/>
    </row>
    <row r="313" ht="12.75" customHeight="1">
      <c r="A313" s="344"/>
      <c r="B313" s="345"/>
      <c r="C313" s="344"/>
      <c r="D313" s="344"/>
      <c r="E313" s="345"/>
      <c r="F313" s="346"/>
      <c r="G313" s="346"/>
      <c r="H313" s="346"/>
      <c r="I313" s="344"/>
      <c r="J313" s="344"/>
      <c r="K313" s="344"/>
      <c r="L313" s="344"/>
      <c r="M313" s="344"/>
      <c r="N313" s="344"/>
      <c r="O313" s="344"/>
      <c r="P313" s="344"/>
      <c r="Q313" s="344"/>
      <c r="R313" s="344"/>
      <c r="S313" s="344"/>
      <c r="T313" s="344"/>
      <c r="U313" s="344"/>
      <c r="V313" s="344"/>
      <c r="W313" s="344"/>
      <c r="X313" s="344"/>
      <c r="Y313" s="344"/>
      <c r="Z313" s="344"/>
    </row>
    <row r="314" ht="12.75" customHeight="1">
      <c r="A314" s="344"/>
      <c r="B314" s="345"/>
      <c r="C314" s="344"/>
      <c r="D314" s="344"/>
      <c r="E314" s="345"/>
      <c r="F314" s="346"/>
      <c r="G314" s="346"/>
      <c r="H314" s="346"/>
      <c r="I314" s="344"/>
      <c r="J314" s="344"/>
      <c r="K314" s="344"/>
      <c r="L314" s="344"/>
      <c r="M314" s="344"/>
      <c r="N314" s="344"/>
      <c r="O314" s="344"/>
      <c r="P314" s="344"/>
      <c r="Q314" s="344"/>
      <c r="R314" s="344"/>
      <c r="S314" s="344"/>
      <c r="T314" s="344"/>
      <c r="U314" s="344"/>
      <c r="V314" s="344"/>
      <c r="W314" s="344"/>
      <c r="X314" s="344"/>
      <c r="Y314" s="344"/>
      <c r="Z314" s="344"/>
    </row>
    <row r="315" ht="12.75" customHeight="1">
      <c r="A315" s="344"/>
      <c r="B315" s="345"/>
      <c r="C315" s="344"/>
      <c r="D315" s="344"/>
      <c r="E315" s="345"/>
      <c r="F315" s="346"/>
      <c r="G315" s="346"/>
      <c r="H315" s="346"/>
      <c r="I315" s="344"/>
      <c r="J315" s="344"/>
      <c r="K315" s="344"/>
      <c r="L315" s="344"/>
      <c r="M315" s="344"/>
      <c r="N315" s="344"/>
      <c r="O315" s="344"/>
      <c r="P315" s="344"/>
      <c r="Q315" s="344"/>
      <c r="R315" s="344"/>
      <c r="S315" s="344"/>
      <c r="T315" s="344"/>
      <c r="U315" s="344"/>
      <c r="V315" s="344"/>
      <c r="W315" s="344"/>
      <c r="X315" s="344"/>
      <c r="Y315" s="344"/>
      <c r="Z315" s="344"/>
    </row>
    <row r="316" ht="12.75" customHeight="1">
      <c r="A316" s="344"/>
      <c r="B316" s="345"/>
      <c r="C316" s="344"/>
      <c r="D316" s="344"/>
      <c r="E316" s="345"/>
      <c r="F316" s="346"/>
      <c r="G316" s="346"/>
      <c r="H316" s="346"/>
      <c r="I316" s="344"/>
      <c r="J316" s="344"/>
      <c r="K316" s="344"/>
      <c r="L316" s="344"/>
      <c r="M316" s="344"/>
      <c r="N316" s="344"/>
      <c r="O316" s="344"/>
      <c r="P316" s="344"/>
      <c r="Q316" s="344"/>
      <c r="R316" s="344"/>
      <c r="S316" s="344"/>
      <c r="T316" s="344"/>
      <c r="U316" s="344"/>
      <c r="V316" s="344"/>
      <c r="W316" s="344"/>
      <c r="X316" s="344"/>
      <c r="Y316" s="344"/>
      <c r="Z316" s="344"/>
    </row>
    <row r="317" ht="12.75" customHeight="1">
      <c r="A317" s="344"/>
      <c r="B317" s="345"/>
      <c r="C317" s="344"/>
      <c r="D317" s="344"/>
      <c r="E317" s="345"/>
      <c r="F317" s="346"/>
      <c r="G317" s="346"/>
      <c r="H317" s="346"/>
      <c r="I317" s="344"/>
      <c r="J317" s="344"/>
      <c r="K317" s="344"/>
      <c r="L317" s="344"/>
      <c r="M317" s="344"/>
      <c r="N317" s="344"/>
      <c r="O317" s="344"/>
      <c r="P317" s="344"/>
      <c r="Q317" s="344"/>
      <c r="R317" s="344"/>
      <c r="S317" s="344"/>
      <c r="T317" s="344"/>
      <c r="U317" s="344"/>
      <c r="V317" s="344"/>
      <c r="W317" s="344"/>
      <c r="X317" s="344"/>
      <c r="Y317" s="344"/>
      <c r="Z317" s="344"/>
    </row>
    <row r="318" ht="12.75" customHeight="1">
      <c r="A318" s="344"/>
      <c r="B318" s="345"/>
      <c r="C318" s="344"/>
      <c r="D318" s="344"/>
      <c r="E318" s="345"/>
      <c r="F318" s="346"/>
      <c r="G318" s="346"/>
      <c r="H318" s="346"/>
      <c r="I318" s="344"/>
      <c r="J318" s="344"/>
      <c r="K318" s="344"/>
      <c r="L318" s="344"/>
      <c r="M318" s="344"/>
      <c r="N318" s="344"/>
      <c r="O318" s="344"/>
      <c r="P318" s="344"/>
      <c r="Q318" s="344"/>
      <c r="R318" s="344"/>
      <c r="S318" s="344"/>
      <c r="T318" s="344"/>
      <c r="U318" s="344"/>
      <c r="V318" s="344"/>
      <c r="W318" s="344"/>
      <c r="X318" s="344"/>
      <c r="Y318" s="344"/>
      <c r="Z318" s="344"/>
    </row>
    <row r="319" ht="12.75" customHeight="1">
      <c r="A319" s="344"/>
      <c r="B319" s="345"/>
      <c r="C319" s="344"/>
      <c r="D319" s="344"/>
      <c r="E319" s="345"/>
      <c r="F319" s="346"/>
      <c r="G319" s="346"/>
      <c r="H319" s="346"/>
      <c r="I319" s="344"/>
      <c r="J319" s="344"/>
      <c r="K319" s="344"/>
      <c r="L319" s="344"/>
      <c r="M319" s="344"/>
      <c r="N319" s="344"/>
      <c r="O319" s="344"/>
      <c r="P319" s="344"/>
      <c r="Q319" s="344"/>
      <c r="R319" s="344"/>
      <c r="S319" s="344"/>
      <c r="T319" s="344"/>
      <c r="U319" s="344"/>
      <c r="V319" s="344"/>
      <c r="W319" s="344"/>
      <c r="X319" s="344"/>
      <c r="Y319" s="344"/>
      <c r="Z319" s="344"/>
    </row>
    <row r="320" ht="12.75" customHeight="1">
      <c r="A320" s="344"/>
      <c r="B320" s="345"/>
      <c r="C320" s="344"/>
      <c r="D320" s="344"/>
      <c r="E320" s="345"/>
      <c r="F320" s="346"/>
      <c r="G320" s="346"/>
      <c r="H320" s="346"/>
      <c r="I320" s="344"/>
      <c r="J320" s="344"/>
      <c r="K320" s="344"/>
      <c r="L320" s="344"/>
      <c r="M320" s="344"/>
      <c r="N320" s="344"/>
      <c r="O320" s="344"/>
      <c r="P320" s="344"/>
      <c r="Q320" s="344"/>
      <c r="R320" s="344"/>
      <c r="S320" s="344"/>
      <c r="T320" s="344"/>
      <c r="U320" s="344"/>
      <c r="V320" s="344"/>
      <c r="W320" s="344"/>
      <c r="X320" s="344"/>
      <c r="Y320" s="344"/>
      <c r="Z320" s="344"/>
    </row>
    <row r="321" ht="12.75" customHeight="1">
      <c r="A321" s="344"/>
      <c r="B321" s="345"/>
      <c r="C321" s="344"/>
      <c r="D321" s="344"/>
      <c r="E321" s="345"/>
      <c r="F321" s="346"/>
      <c r="G321" s="346"/>
      <c r="H321" s="346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  <c r="Z321" s="344"/>
    </row>
    <row r="322" ht="12.75" customHeight="1">
      <c r="A322" s="344"/>
      <c r="B322" s="345"/>
      <c r="C322" s="344"/>
      <c r="D322" s="344"/>
      <c r="E322" s="345"/>
      <c r="F322" s="346"/>
      <c r="G322" s="346"/>
      <c r="H322" s="346"/>
      <c r="I322" s="344"/>
      <c r="J322" s="344"/>
      <c r="K322" s="344"/>
      <c r="L322" s="344"/>
      <c r="M322" s="344"/>
      <c r="N322" s="344"/>
      <c r="O322" s="344"/>
      <c r="P322" s="344"/>
      <c r="Q322" s="344"/>
      <c r="R322" s="344"/>
      <c r="S322" s="344"/>
      <c r="T322" s="344"/>
      <c r="U322" s="344"/>
      <c r="V322" s="344"/>
      <c r="W322" s="344"/>
      <c r="X322" s="344"/>
      <c r="Y322" s="344"/>
      <c r="Z322" s="344"/>
    </row>
    <row r="323" ht="12.75" customHeight="1">
      <c r="A323" s="344"/>
      <c r="B323" s="345"/>
      <c r="C323" s="344"/>
      <c r="D323" s="344"/>
      <c r="E323" s="345"/>
      <c r="F323" s="346"/>
      <c r="G323" s="346"/>
      <c r="H323" s="346"/>
      <c r="I323" s="344"/>
      <c r="J323" s="344"/>
      <c r="K323" s="344"/>
      <c r="L323" s="344"/>
      <c r="M323" s="344"/>
      <c r="N323" s="344"/>
      <c r="O323" s="344"/>
      <c r="P323" s="344"/>
      <c r="Q323" s="344"/>
      <c r="R323" s="344"/>
      <c r="S323" s="344"/>
      <c r="T323" s="344"/>
      <c r="U323" s="344"/>
      <c r="V323" s="344"/>
      <c r="W323" s="344"/>
      <c r="X323" s="344"/>
      <c r="Y323" s="344"/>
      <c r="Z323" s="344"/>
    </row>
    <row r="324" ht="12.75" customHeight="1">
      <c r="A324" s="344"/>
      <c r="B324" s="345"/>
      <c r="C324" s="344"/>
      <c r="D324" s="344"/>
      <c r="E324" s="345"/>
      <c r="F324" s="346"/>
      <c r="G324" s="346"/>
      <c r="H324" s="346"/>
      <c r="I324" s="344"/>
      <c r="J324" s="344"/>
      <c r="K324" s="344"/>
      <c r="L324" s="344"/>
      <c r="M324" s="344"/>
      <c r="N324" s="344"/>
      <c r="O324" s="344"/>
      <c r="P324" s="344"/>
      <c r="Q324" s="344"/>
      <c r="R324" s="344"/>
      <c r="S324" s="344"/>
      <c r="T324" s="344"/>
      <c r="U324" s="344"/>
      <c r="V324" s="344"/>
      <c r="W324" s="344"/>
      <c r="X324" s="344"/>
      <c r="Y324" s="344"/>
      <c r="Z324" s="344"/>
    </row>
    <row r="325" ht="12.75" customHeight="1">
      <c r="A325" s="344"/>
      <c r="B325" s="345"/>
      <c r="C325" s="344"/>
      <c r="D325" s="344"/>
      <c r="E325" s="345"/>
      <c r="F325" s="346"/>
      <c r="G325" s="346"/>
      <c r="H325" s="346"/>
      <c r="I325" s="344"/>
      <c r="J325" s="344"/>
      <c r="K325" s="344"/>
      <c r="L325" s="344"/>
      <c r="M325" s="344"/>
      <c r="N325" s="344"/>
      <c r="O325" s="344"/>
      <c r="P325" s="344"/>
      <c r="Q325" s="344"/>
      <c r="R325" s="344"/>
      <c r="S325" s="344"/>
      <c r="T325" s="344"/>
      <c r="U325" s="344"/>
      <c r="V325" s="344"/>
      <c r="W325" s="344"/>
      <c r="X325" s="344"/>
      <c r="Y325" s="344"/>
      <c r="Z325" s="344"/>
    </row>
    <row r="326" ht="12.75" customHeight="1">
      <c r="A326" s="344"/>
      <c r="B326" s="345"/>
      <c r="C326" s="344"/>
      <c r="D326" s="344"/>
      <c r="E326" s="345"/>
      <c r="F326" s="346"/>
      <c r="G326" s="346"/>
      <c r="H326" s="346"/>
      <c r="I326" s="344"/>
      <c r="J326" s="344"/>
      <c r="K326" s="344"/>
      <c r="L326" s="344"/>
      <c r="M326" s="344"/>
      <c r="N326" s="344"/>
      <c r="O326" s="344"/>
      <c r="P326" s="344"/>
      <c r="Q326" s="344"/>
      <c r="R326" s="344"/>
      <c r="S326" s="344"/>
      <c r="T326" s="344"/>
      <c r="U326" s="344"/>
      <c r="V326" s="344"/>
      <c r="W326" s="344"/>
      <c r="X326" s="344"/>
      <c r="Y326" s="344"/>
      <c r="Z326" s="344"/>
    </row>
    <row r="327" ht="12.75" customHeight="1">
      <c r="A327" s="344"/>
      <c r="B327" s="345"/>
      <c r="C327" s="344"/>
      <c r="D327" s="344"/>
      <c r="E327" s="345"/>
      <c r="F327" s="346"/>
      <c r="G327" s="346"/>
      <c r="H327" s="346"/>
      <c r="I327" s="344"/>
      <c r="J327" s="344"/>
      <c r="K327" s="344"/>
      <c r="L327" s="344"/>
      <c r="M327" s="344"/>
      <c r="N327" s="344"/>
      <c r="O327" s="344"/>
      <c r="P327" s="344"/>
      <c r="Q327" s="344"/>
      <c r="R327" s="344"/>
      <c r="S327" s="344"/>
      <c r="T327" s="344"/>
      <c r="U327" s="344"/>
      <c r="V327" s="344"/>
      <c r="W327" s="344"/>
      <c r="X327" s="344"/>
      <c r="Y327" s="344"/>
      <c r="Z327" s="344"/>
    </row>
    <row r="328" ht="12.75" customHeight="1">
      <c r="A328" s="344"/>
      <c r="B328" s="345"/>
      <c r="C328" s="344"/>
      <c r="D328" s="344"/>
      <c r="E328" s="345"/>
      <c r="F328" s="346"/>
      <c r="G328" s="346"/>
      <c r="H328" s="346"/>
      <c r="I328" s="344"/>
      <c r="J328" s="344"/>
      <c r="K328" s="344"/>
      <c r="L328" s="344"/>
      <c r="M328" s="344"/>
      <c r="N328" s="344"/>
      <c r="O328" s="344"/>
      <c r="P328" s="344"/>
      <c r="Q328" s="344"/>
      <c r="R328" s="344"/>
      <c r="S328" s="344"/>
      <c r="T328" s="344"/>
      <c r="U328" s="344"/>
      <c r="V328" s="344"/>
      <c r="W328" s="344"/>
      <c r="X328" s="344"/>
      <c r="Y328" s="344"/>
      <c r="Z328" s="344"/>
    </row>
    <row r="329" ht="12.75" customHeight="1">
      <c r="A329" s="344"/>
      <c r="B329" s="345"/>
      <c r="C329" s="344"/>
      <c r="D329" s="344"/>
      <c r="E329" s="345"/>
      <c r="F329" s="346"/>
      <c r="G329" s="346"/>
      <c r="H329" s="346"/>
      <c r="I329" s="344"/>
      <c r="J329" s="344"/>
      <c r="K329" s="344"/>
      <c r="L329" s="344"/>
      <c r="M329" s="344"/>
      <c r="N329" s="344"/>
      <c r="O329" s="344"/>
      <c r="P329" s="344"/>
      <c r="Q329" s="344"/>
      <c r="R329" s="344"/>
      <c r="S329" s="344"/>
      <c r="T329" s="344"/>
      <c r="U329" s="344"/>
      <c r="V329" s="344"/>
      <c r="W329" s="344"/>
      <c r="X329" s="344"/>
      <c r="Y329" s="344"/>
      <c r="Z329" s="344"/>
    </row>
    <row r="330" ht="12.75" customHeight="1">
      <c r="A330" s="344"/>
      <c r="B330" s="345"/>
      <c r="C330" s="344"/>
      <c r="D330" s="344"/>
      <c r="E330" s="345"/>
      <c r="F330" s="346"/>
      <c r="G330" s="346"/>
      <c r="H330" s="346"/>
      <c r="I330" s="344"/>
      <c r="J330" s="344"/>
      <c r="K330" s="344"/>
      <c r="L330" s="344"/>
      <c r="M330" s="344"/>
      <c r="N330" s="344"/>
      <c r="O330" s="344"/>
      <c r="P330" s="344"/>
      <c r="Q330" s="344"/>
      <c r="R330" s="344"/>
      <c r="S330" s="344"/>
      <c r="T330" s="344"/>
      <c r="U330" s="344"/>
      <c r="V330" s="344"/>
      <c r="W330" s="344"/>
      <c r="X330" s="344"/>
      <c r="Y330" s="344"/>
      <c r="Z330" s="344"/>
    </row>
    <row r="331" ht="12.75" customHeight="1">
      <c r="A331" s="344"/>
      <c r="B331" s="345"/>
      <c r="C331" s="344"/>
      <c r="D331" s="344"/>
      <c r="E331" s="345"/>
      <c r="F331" s="346"/>
      <c r="G331" s="346"/>
      <c r="H331" s="346"/>
      <c r="I331" s="344"/>
      <c r="J331" s="344"/>
      <c r="K331" s="344"/>
      <c r="L331" s="344"/>
      <c r="M331" s="344"/>
      <c r="N331" s="344"/>
      <c r="O331" s="344"/>
      <c r="P331" s="344"/>
      <c r="Q331" s="344"/>
      <c r="R331" s="344"/>
      <c r="S331" s="344"/>
      <c r="T331" s="344"/>
      <c r="U331" s="344"/>
      <c r="V331" s="344"/>
      <c r="W331" s="344"/>
      <c r="X331" s="344"/>
      <c r="Y331" s="344"/>
      <c r="Z331" s="344"/>
    </row>
    <row r="332" ht="12.75" customHeight="1">
      <c r="A332" s="344"/>
      <c r="B332" s="345"/>
      <c r="C332" s="344"/>
      <c r="D332" s="344"/>
      <c r="E332" s="345"/>
      <c r="F332" s="346"/>
      <c r="G332" s="346"/>
      <c r="H332" s="346"/>
      <c r="I332" s="344"/>
      <c r="J332" s="344"/>
      <c r="K332" s="344"/>
      <c r="L332" s="344"/>
      <c r="M332" s="344"/>
      <c r="N332" s="344"/>
      <c r="O332" s="344"/>
      <c r="P332" s="344"/>
      <c r="Q332" s="344"/>
      <c r="R332" s="344"/>
      <c r="S332" s="344"/>
      <c r="T332" s="344"/>
      <c r="U332" s="344"/>
      <c r="V332" s="344"/>
      <c r="W332" s="344"/>
      <c r="X332" s="344"/>
      <c r="Y332" s="344"/>
      <c r="Z332" s="344"/>
    </row>
    <row r="333" ht="12.75" customHeight="1">
      <c r="A333" s="344"/>
      <c r="B333" s="345"/>
      <c r="C333" s="344"/>
      <c r="D333" s="344"/>
      <c r="E333" s="345"/>
      <c r="F333" s="346"/>
      <c r="G333" s="346"/>
      <c r="H333" s="346"/>
      <c r="I333" s="344"/>
      <c r="J333" s="344"/>
      <c r="K333" s="344"/>
      <c r="L333" s="344"/>
      <c r="M333" s="344"/>
      <c r="N333" s="344"/>
      <c r="O333" s="344"/>
      <c r="P333" s="344"/>
      <c r="Q333" s="344"/>
      <c r="R333" s="344"/>
      <c r="S333" s="344"/>
      <c r="T333" s="344"/>
      <c r="U333" s="344"/>
      <c r="V333" s="344"/>
      <c r="W333" s="344"/>
      <c r="X333" s="344"/>
      <c r="Y333" s="344"/>
      <c r="Z333" s="344"/>
    </row>
    <row r="334" ht="12.75" customHeight="1">
      <c r="A334" s="344"/>
      <c r="B334" s="345"/>
      <c r="C334" s="344"/>
      <c r="D334" s="344"/>
      <c r="E334" s="345"/>
      <c r="F334" s="346"/>
      <c r="G334" s="346"/>
      <c r="H334" s="346"/>
      <c r="I334" s="344"/>
      <c r="J334" s="344"/>
      <c r="K334" s="344"/>
      <c r="L334" s="344"/>
      <c r="M334" s="344"/>
      <c r="N334" s="344"/>
      <c r="O334" s="344"/>
      <c r="P334" s="344"/>
      <c r="Q334" s="344"/>
      <c r="R334" s="344"/>
      <c r="S334" s="344"/>
      <c r="T334" s="344"/>
      <c r="U334" s="344"/>
      <c r="V334" s="344"/>
      <c r="W334" s="344"/>
      <c r="X334" s="344"/>
      <c r="Y334" s="344"/>
      <c r="Z334" s="344"/>
    </row>
    <row r="335" ht="12.75" customHeight="1">
      <c r="A335" s="344"/>
      <c r="B335" s="345"/>
      <c r="C335" s="344"/>
      <c r="D335" s="344"/>
      <c r="E335" s="345"/>
      <c r="F335" s="346"/>
      <c r="G335" s="346"/>
      <c r="H335" s="346"/>
      <c r="I335" s="344"/>
      <c r="J335" s="344"/>
      <c r="K335" s="344"/>
      <c r="L335" s="344"/>
      <c r="M335" s="344"/>
      <c r="N335" s="344"/>
      <c r="O335" s="344"/>
      <c r="P335" s="344"/>
      <c r="Q335" s="344"/>
      <c r="R335" s="344"/>
      <c r="S335" s="344"/>
      <c r="T335" s="344"/>
      <c r="U335" s="344"/>
      <c r="V335" s="344"/>
      <c r="W335" s="344"/>
      <c r="X335" s="344"/>
      <c r="Y335" s="344"/>
      <c r="Z335" s="344"/>
    </row>
    <row r="336" ht="12.75" customHeight="1">
      <c r="A336" s="344"/>
      <c r="B336" s="345"/>
      <c r="C336" s="344"/>
      <c r="D336" s="344"/>
      <c r="E336" s="345"/>
      <c r="F336" s="346"/>
      <c r="G336" s="346"/>
      <c r="H336" s="346"/>
      <c r="I336" s="344"/>
      <c r="J336" s="344"/>
      <c r="K336" s="344"/>
      <c r="L336" s="344"/>
      <c r="M336" s="344"/>
      <c r="N336" s="344"/>
      <c r="O336" s="344"/>
      <c r="P336" s="344"/>
      <c r="Q336" s="344"/>
      <c r="R336" s="344"/>
      <c r="S336" s="344"/>
      <c r="T336" s="344"/>
      <c r="U336" s="344"/>
      <c r="V336" s="344"/>
      <c r="W336" s="344"/>
      <c r="X336" s="344"/>
      <c r="Y336" s="344"/>
      <c r="Z336" s="344"/>
    </row>
    <row r="337" ht="12.75" customHeight="1">
      <c r="A337" s="344"/>
      <c r="B337" s="345"/>
      <c r="C337" s="344"/>
      <c r="D337" s="344"/>
      <c r="E337" s="345"/>
      <c r="F337" s="346"/>
      <c r="G337" s="346"/>
      <c r="H337" s="346"/>
      <c r="I337" s="344"/>
      <c r="J337" s="344"/>
      <c r="K337" s="344"/>
      <c r="L337" s="344"/>
      <c r="M337" s="344"/>
      <c r="N337" s="344"/>
      <c r="O337" s="344"/>
      <c r="P337" s="344"/>
      <c r="Q337" s="344"/>
      <c r="R337" s="344"/>
      <c r="S337" s="344"/>
      <c r="T337" s="344"/>
      <c r="U337" s="344"/>
      <c r="V337" s="344"/>
      <c r="W337" s="344"/>
      <c r="X337" s="344"/>
      <c r="Y337" s="344"/>
      <c r="Z337" s="344"/>
    </row>
    <row r="338" ht="12.75" customHeight="1">
      <c r="A338" s="344"/>
      <c r="B338" s="345"/>
      <c r="C338" s="344"/>
      <c r="D338" s="344"/>
      <c r="E338" s="345"/>
      <c r="F338" s="346"/>
      <c r="G338" s="346"/>
      <c r="H338" s="346"/>
      <c r="I338" s="344"/>
      <c r="J338" s="344"/>
      <c r="K338" s="344"/>
      <c r="L338" s="344"/>
      <c r="M338" s="344"/>
      <c r="N338" s="344"/>
      <c r="O338" s="344"/>
      <c r="P338" s="344"/>
      <c r="Q338" s="344"/>
      <c r="R338" s="344"/>
      <c r="S338" s="344"/>
      <c r="T338" s="344"/>
      <c r="U338" s="344"/>
      <c r="V338" s="344"/>
      <c r="W338" s="344"/>
      <c r="X338" s="344"/>
      <c r="Y338" s="344"/>
      <c r="Z338" s="344"/>
    </row>
    <row r="339" ht="12.75" customHeight="1">
      <c r="A339" s="344"/>
      <c r="B339" s="345"/>
      <c r="C339" s="344"/>
      <c r="D339" s="344"/>
      <c r="E339" s="345"/>
      <c r="F339" s="346"/>
      <c r="G339" s="346"/>
      <c r="H339" s="346"/>
      <c r="I339" s="344"/>
      <c r="J339" s="344"/>
      <c r="K339" s="344"/>
      <c r="L339" s="344"/>
      <c r="M339" s="344"/>
      <c r="N339" s="344"/>
      <c r="O339" s="344"/>
      <c r="P339" s="344"/>
      <c r="Q339" s="344"/>
      <c r="R339" s="344"/>
      <c r="S339" s="344"/>
      <c r="T339" s="344"/>
      <c r="U339" s="344"/>
      <c r="V339" s="344"/>
      <c r="W339" s="344"/>
      <c r="X339" s="344"/>
      <c r="Y339" s="344"/>
      <c r="Z339" s="344"/>
    </row>
    <row r="340" ht="12.75" customHeight="1">
      <c r="A340" s="344"/>
      <c r="B340" s="345"/>
      <c r="C340" s="344"/>
      <c r="D340" s="344"/>
      <c r="E340" s="345"/>
      <c r="F340" s="346"/>
      <c r="G340" s="346"/>
      <c r="H340" s="346"/>
      <c r="I340" s="344"/>
      <c r="J340" s="344"/>
      <c r="K340" s="344"/>
      <c r="L340" s="344"/>
      <c r="M340" s="344"/>
      <c r="N340" s="344"/>
      <c r="O340" s="344"/>
      <c r="P340" s="344"/>
      <c r="Q340" s="344"/>
      <c r="R340" s="344"/>
      <c r="S340" s="344"/>
      <c r="T340" s="344"/>
      <c r="U340" s="344"/>
      <c r="V340" s="344"/>
      <c r="W340" s="344"/>
      <c r="X340" s="344"/>
      <c r="Y340" s="344"/>
      <c r="Z340" s="344"/>
    </row>
    <row r="341" ht="12.75" customHeight="1">
      <c r="A341" s="344"/>
      <c r="B341" s="345"/>
      <c r="C341" s="344"/>
      <c r="D341" s="344"/>
      <c r="E341" s="345"/>
      <c r="F341" s="346"/>
      <c r="G341" s="346"/>
      <c r="H341" s="346"/>
      <c r="I341" s="344"/>
      <c r="J341" s="344"/>
      <c r="K341" s="344"/>
      <c r="L341" s="344"/>
      <c r="M341" s="344"/>
      <c r="N341" s="344"/>
      <c r="O341" s="344"/>
      <c r="P341" s="344"/>
      <c r="Q341" s="344"/>
      <c r="R341" s="344"/>
      <c r="S341" s="344"/>
      <c r="T341" s="344"/>
      <c r="U341" s="344"/>
      <c r="V341" s="344"/>
      <c r="W341" s="344"/>
      <c r="X341" s="344"/>
      <c r="Y341" s="344"/>
      <c r="Z341" s="344"/>
    </row>
    <row r="342" ht="12.75" customHeight="1">
      <c r="A342" s="344"/>
      <c r="B342" s="345"/>
      <c r="C342" s="344"/>
      <c r="D342" s="344"/>
      <c r="E342" s="345"/>
      <c r="F342" s="346"/>
      <c r="G342" s="346"/>
      <c r="H342" s="346"/>
      <c r="I342" s="344"/>
      <c r="J342" s="344"/>
      <c r="K342" s="344"/>
      <c r="L342" s="344"/>
      <c r="M342" s="344"/>
      <c r="N342" s="344"/>
      <c r="O342" s="344"/>
      <c r="P342" s="344"/>
      <c r="Q342" s="344"/>
      <c r="R342" s="344"/>
      <c r="S342" s="344"/>
      <c r="T342" s="344"/>
      <c r="U342" s="344"/>
      <c r="V342" s="344"/>
      <c r="W342" s="344"/>
      <c r="X342" s="344"/>
      <c r="Y342" s="344"/>
      <c r="Z342" s="344"/>
    </row>
    <row r="343" ht="12.75" customHeight="1">
      <c r="A343" s="344"/>
      <c r="B343" s="345"/>
      <c r="C343" s="344"/>
      <c r="D343" s="344"/>
      <c r="E343" s="345"/>
      <c r="F343" s="346"/>
      <c r="G343" s="346"/>
      <c r="H343" s="346"/>
      <c r="I343" s="344"/>
      <c r="J343" s="344"/>
      <c r="K343" s="344"/>
      <c r="L343" s="344"/>
      <c r="M343" s="344"/>
      <c r="N343" s="344"/>
      <c r="O343" s="344"/>
      <c r="P343" s="344"/>
      <c r="Q343" s="344"/>
      <c r="R343" s="344"/>
      <c r="S343" s="344"/>
      <c r="T343" s="344"/>
      <c r="U343" s="344"/>
      <c r="V343" s="344"/>
      <c r="W343" s="344"/>
      <c r="X343" s="344"/>
      <c r="Y343" s="344"/>
      <c r="Z343" s="344"/>
    </row>
    <row r="344" ht="12.75" customHeight="1">
      <c r="A344" s="344"/>
      <c r="B344" s="345"/>
      <c r="C344" s="344"/>
      <c r="D344" s="344"/>
      <c r="E344" s="345"/>
      <c r="F344" s="346"/>
      <c r="G344" s="346"/>
      <c r="H344" s="346"/>
      <c r="I344" s="344"/>
      <c r="J344" s="344"/>
      <c r="K344" s="344"/>
      <c r="L344" s="344"/>
      <c r="M344" s="344"/>
      <c r="N344" s="344"/>
      <c r="O344" s="344"/>
      <c r="P344" s="344"/>
      <c r="Q344" s="344"/>
      <c r="R344" s="344"/>
      <c r="S344" s="344"/>
      <c r="T344" s="344"/>
      <c r="U344" s="344"/>
      <c r="V344" s="344"/>
      <c r="W344" s="344"/>
      <c r="X344" s="344"/>
      <c r="Y344" s="344"/>
      <c r="Z344" s="344"/>
    </row>
    <row r="345" ht="12.75" customHeight="1">
      <c r="A345" s="344"/>
      <c r="B345" s="345"/>
      <c r="C345" s="344"/>
      <c r="D345" s="344"/>
      <c r="E345" s="345"/>
      <c r="F345" s="346"/>
      <c r="G345" s="346"/>
      <c r="H345" s="346"/>
      <c r="I345" s="344"/>
      <c r="J345" s="344"/>
      <c r="K345" s="344"/>
      <c r="L345" s="344"/>
      <c r="M345" s="344"/>
      <c r="N345" s="344"/>
      <c r="O345" s="344"/>
      <c r="P345" s="344"/>
      <c r="Q345" s="344"/>
      <c r="R345" s="344"/>
      <c r="S345" s="344"/>
      <c r="T345" s="344"/>
      <c r="U345" s="344"/>
      <c r="V345" s="344"/>
      <c r="W345" s="344"/>
      <c r="X345" s="344"/>
      <c r="Y345" s="344"/>
      <c r="Z345" s="344"/>
    </row>
    <row r="346" ht="12.75" customHeight="1">
      <c r="A346" s="344"/>
      <c r="B346" s="345"/>
      <c r="C346" s="344"/>
      <c r="D346" s="344"/>
      <c r="E346" s="345"/>
      <c r="F346" s="346"/>
      <c r="G346" s="346"/>
      <c r="H346" s="346"/>
      <c r="I346" s="344"/>
      <c r="J346" s="344"/>
      <c r="K346" s="344"/>
      <c r="L346" s="344"/>
      <c r="M346" s="344"/>
      <c r="N346" s="344"/>
      <c r="O346" s="344"/>
      <c r="P346" s="344"/>
      <c r="Q346" s="344"/>
      <c r="R346" s="344"/>
      <c r="S346" s="344"/>
      <c r="T346" s="344"/>
      <c r="U346" s="344"/>
      <c r="V346" s="344"/>
      <c r="W346" s="344"/>
      <c r="X346" s="344"/>
      <c r="Y346" s="344"/>
      <c r="Z346" s="344"/>
    </row>
    <row r="347" ht="12.75" customHeight="1">
      <c r="A347" s="344"/>
      <c r="B347" s="345"/>
      <c r="C347" s="344"/>
      <c r="D347" s="344"/>
      <c r="E347" s="345"/>
      <c r="F347" s="346"/>
      <c r="G347" s="346"/>
      <c r="H347" s="346"/>
      <c r="I347" s="344"/>
      <c r="J347" s="344"/>
      <c r="K347" s="344"/>
      <c r="L347" s="344"/>
      <c r="M347" s="344"/>
      <c r="N347" s="344"/>
      <c r="O347" s="344"/>
      <c r="P347" s="344"/>
      <c r="Q347" s="344"/>
      <c r="R347" s="344"/>
      <c r="S347" s="344"/>
      <c r="T347" s="344"/>
      <c r="U347" s="344"/>
      <c r="V347" s="344"/>
      <c r="W347" s="344"/>
      <c r="X347" s="344"/>
      <c r="Y347" s="344"/>
      <c r="Z347" s="344"/>
    </row>
    <row r="348" ht="12.75" customHeight="1">
      <c r="A348" s="344"/>
      <c r="B348" s="345"/>
      <c r="C348" s="344"/>
      <c r="D348" s="344"/>
      <c r="E348" s="345"/>
      <c r="F348" s="346"/>
      <c r="G348" s="346"/>
      <c r="H348" s="346"/>
      <c r="I348" s="344"/>
      <c r="J348" s="344"/>
      <c r="K348" s="344"/>
      <c r="L348" s="344"/>
      <c r="M348" s="344"/>
      <c r="N348" s="344"/>
      <c r="O348" s="344"/>
      <c r="P348" s="344"/>
      <c r="Q348" s="344"/>
      <c r="R348" s="344"/>
      <c r="S348" s="344"/>
      <c r="T348" s="344"/>
      <c r="U348" s="344"/>
      <c r="V348" s="344"/>
      <c r="W348" s="344"/>
      <c r="X348" s="344"/>
      <c r="Y348" s="344"/>
      <c r="Z348" s="344"/>
    </row>
    <row r="349" ht="12.75" customHeight="1">
      <c r="A349" s="344"/>
      <c r="B349" s="345"/>
      <c r="C349" s="344"/>
      <c r="D349" s="344"/>
      <c r="E349" s="345"/>
      <c r="F349" s="346"/>
      <c r="G349" s="346"/>
      <c r="H349" s="346"/>
      <c r="I349" s="344"/>
      <c r="J349" s="344"/>
      <c r="K349" s="344"/>
      <c r="L349" s="344"/>
      <c r="M349" s="344"/>
      <c r="N349" s="344"/>
      <c r="O349" s="344"/>
      <c r="P349" s="344"/>
      <c r="Q349" s="344"/>
      <c r="R349" s="344"/>
      <c r="S349" s="344"/>
      <c r="T349" s="344"/>
      <c r="U349" s="344"/>
      <c r="V349" s="344"/>
      <c r="W349" s="344"/>
      <c r="X349" s="344"/>
      <c r="Y349" s="344"/>
      <c r="Z349" s="344"/>
    </row>
    <row r="350" ht="12.75" customHeight="1">
      <c r="A350" s="344"/>
      <c r="B350" s="345"/>
      <c r="C350" s="344"/>
      <c r="D350" s="344"/>
      <c r="E350" s="345"/>
      <c r="F350" s="346"/>
      <c r="G350" s="346"/>
      <c r="H350" s="346"/>
      <c r="I350" s="344"/>
      <c r="J350" s="344"/>
      <c r="K350" s="344"/>
      <c r="L350" s="344"/>
      <c r="M350" s="344"/>
      <c r="N350" s="344"/>
      <c r="O350" s="344"/>
      <c r="P350" s="344"/>
      <c r="Q350" s="344"/>
      <c r="R350" s="344"/>
      <c r="S350" s="344"/>
      <c r="T350" s="344"/>
      <c r="U350" s="344"/>
      <c r="V350" s="344"/>
      <c r="W350" s="344"/>
      <c r="X350" s="344"/>
      <c r="Y350" s="344"/>
      <c r="Z350" s="344"/>
    </row>
    <row r="351" ht="12.75" customHeight="1">
      <c r="A351" s="344"/>
      <c r="B351" s="345"/>
      <c r="C351" s="344"/>
      <c r="D351" s="344"/>
      <c r="E351" s="345"/>
      <c r="F351" s="346"/>
      <c r="G351" s="346"/>
      <c r="H351" s="346"/>
      <c r="I351" s="344"/>
      <c r="J351" s="344"/>
      <c r="K351" s="344"/>
      <c r="L351" s="344"/>
      <c r="M351" s="344"/>
      <c r="N351" s="344"/>
      <c r="O351" s="344"/>
      <c r="P351" s="344"/>
      <c r="Q351" s="344"/>
      <c r="R351" s="344"/>
      <c r="S351" s="344"/>
      <c r="T351" s="344"/>
      <c r="U351" s="344"/>
      <c r="V351" s="344"/>
      <c r="W351" s="344"/>
      <c r="X351" s="344"/>
      <c r="Y351" s="344"/>
      <c r="Z351" s="344"/>
    </row>
    <row r="352" ht="12.75" customHeight="1">
      <c r="A352" s="344"/>
      <c r="B352" s="345"/>
      <c r="C352" s="344"/>
      <c r="D352" s="344"/>
      <c r="E352" s="345"/>
      <c r="F352" s="346"/>
      <c r="G352" s="346"/>
      <c r="H352" s="346"/>
      <c r="I352" s="344"/>
      <c r="J352" s="344"/>
      <c r="K352" s="344"/>
      <c r="L352" s="344"/>
      <c r="M352" s="344"/>
      <c r="N352" s="344"/>
      <c r="O352" s="344"/>
      <c r="P352" s="344"/>
      <c r="Q352" s="344"/>
      <c r="R352" s="344"/>
      <c r="S352" s="344"/>
      <c r="T352" s="344"/>
      <c r="U352" s="344"/>
      <c r="V352" s="344"/>
      <c r="W352" s="344"/>
      <c r="X352" s="344"/>
      <c r="Y352" s="344"/>
      <c r="Z352" s="344"/>
    </row>
    <row r="353" ht="12.75" customHeight="1">
      <c r="A353" s="344"/>
      <c r="B353" s="345"/>
      <c r="C353" s="344"/>
      <c r="D353" s="344"/>
      <c r="E353" s="345"/>
      <c r="F353" s="346"/>
      <c r="G353" s="346"/>
      <c r="H353" s="346"/>
      <c r="I353" s="344"/>
      <c r="J353" s="344"/>
      <c r="K353" s="344"/>
      <c r="L353" s="344"/>
      <c r="M353" s="344"/>
      <c r="N353" s="344"/>
      <c r="O353" s="344"/>
      <c r="P353" s="344"/>
      <c r="Q353" s="344"/>
      <c r="R353" s="344"/>
      <c r="S353" s="344"/>
      <c r="T353" s="344"/>
      <c r="U353" s="344"/>
      <c r="V353" s="344"/>
      <c r="W353" s="344"/>
      <c r="X353" s="344"/>
      <c r="Y353" s="344"/>
      <c r="Z353" s="344"/>
    </row>
    <row r="354" ht="12.75" customHeight="1">
      <c r="A354" s="344"/>
      <c r="B354" s="345"/>
      <c r="C354" s="344"/>
      <c r="D354" s="344"/>
      <c r="E354" s="345"/>
      <c r="F354" s="346"/>
      <c r="G354" s="346"/>
      <c r="H354" s="346"/>
      <c r="I354" s="344"/>
      <c r="J354" s="344"/>
      <c r="K354" s="344"/>
      <c r="L354" s="344"/>
      <c r="M354" s="344"/>
      <c r="N354" s="344"/>
      <c r="O354" s="344"/>
      <c r="P354" s="344"/>
      <c r="Q354" s="344"/>
      <c r="R354" s="344"/>
      <c r="S354" s="344"/>
      <c r="T354" s="344"/>
      <c r="U354" s="344"/>
      <c r="V354" s="344"/>
      <c r="W354" s="344"/>
      <c r="X354" s="344"/>
      <c r="Y354" s="344"/>
      <c r="Z354" s="344"/>
    </row>
    <row r="355" ht="12.75" customHeight="1">
      <c r="A355" s="344"/>
      <c r="B355" s="345"/>
      <c r="C355" s="344"/>
      <c r="D355" s="344"/>
      <c r="E355" s="345"/>
      <c r="F355" s="346"/>
      <c r="G355" s="346"/>
      <c r="H355" s="346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  <c r="Z355" s="344"/>
    </row>
    <row r="356" ht="12.75" customHeight="1">
      <c r="A356" s="344"/>
      <c r="B356" s="345"/>
      <c r="C356" s="344"/>
      <c r="D356" s="344"/>
      <c r="E356" s="345"/>
      <c r="F356" s="346"/>
      <c r="G356" s="346"/>
      <c r="H356" s="346"/>
      <c r="I356" s="344"/>
      <c r="J356" s="344"/>
      <c r="K356" s="344"/>
      <c r="L356" s="344"/>
      <c r="M356" s="344"/>
      <c r="N356" s="344"/>
      <c r="O356" s="344"/>
      <c r="P356" s="344"/>
      <c r="Q356" s="344"/>
      <c r="R356" s="344"/>
      <c r="S356" s="344"/>
      <c r="T356" s="344"/>
      <c r="U356" s="344"/>
      <c r="V356" s="344"/>
      <c r="W356" s="344"/>
      <c r="X356" s="344"/>
      <c r="Y356" s="344"/>
      <c r="Z356" s="344"/>
    </row>
    <row r="357" ht="12.75" customHeight="1">
      <c r="A357" s="344"/>
      <c r="B357" s="345"/>
      <c r="C357" s="344"/>
      <c r="D357" s="344"/>
      <c r="E357" s="345"/>
      <c r="F357" s="346"/>
      <c r="G357" s="346"/>
      <c r="H357" s="346"/>
      <c r="I357" s="344"/>
      <c r="J357" s="344"/>
      <c r="K357" s="344"/>
      <c r="L357" s="344"/>
      <c r="M357" s="344"/>
      <c r="N357" s="344"/>
      <c r="O357" s="344"/>
      <c r="P357" s="344"/>
      <c r="Q357" s="344"/>
      <c r="R357" s="344"/>
      <c r="S357" s="344"/>
      <c r="T357" s="344"/>
      <c r="U357" s="344"/>
      <c r="V357" s="344"/>
      <c r="W357" s="344"/>
      <c r="X357" s="344"/>
      <c r="Y357" s="344"/>
      <c r="Z357" s="344"/>
    </row>
    <row r="358" ht="12.75" customHeight="1">
      <c r="A358" s="344"/>
      <c r="B358" s="345"/>
      <c r="C358" s="344"/>
      <c r="D358" s="344"/>
      <c r="E358" s="345"/>
      <c r="F358" s="346"/>
      <c r="G358" s="346"/>
      <c r="H358" s="346"/>
      <c r="I358" s="344"/>
      <c r="J358" s="344"/>
      <c r="K358" s="344"/>
      <c r="L358" s="344"/>
      <c r="M358" s="344"/>
      <c r="N358" s="344"/>
      <c r="O358" s="344"/>
      <c r="P358" s="344"/>
      <c r="Q358" s="344"/>
      <c r="R358" s="344"/>
      <c r="S358" s="344"/>
      <c r="T358" s="344"/>
      <c r="U358" s="344"/>
      <c r="V358" s="344"/>
      <c r="W358" s="344"/>
      <c r="X358" s="344"/>
      <c r="Y358" s="344"/>
      <c r="Z358" s="344"/>
    </row>
    <row r="359" ht="12.75" customHeight="1">
      <c r="A359" s="344"/>
      <c r="B359" s="345"/>
      <c r="C359" s="344"/>
      <c r="D359" s="344"/>
      <c r="E359" s="345"/>
      <c r="F359" s="346"/>
      <c r="G359" s="346"/>
      <c r="H359" s="346"/>
      <c r="I359" s="344"/>
      <c r="J359" s="344"/>
      <c r="K359" s="344"/>
      <c r="L359" s="344"/>
      <c r="M359" s="344"/>
      <c r="N359" s="344"/>
      <c r="O359" s="344"/>
      <c r="P359" s="344"/>
      <c r="Q359" s="344"/>
      <c r="R359" s="344"/>
      <c r="S359" s="344"/>
      <c r="T359" s="344"/>
      <c r="U359" s="344"/>
      <c r="V359" s="344"/>
      <c r="W359" s="344"/>
      <c r="X359" s="344"/>
      <c r="Y359" s="344"/>
      <c r="Z359" s="344"/>
    </row>
    <row r="360" ht="12.75" customHeight="1">
      <c r="A360" s="344"/>
      <c r="B360" s="345"/>
      <c r="C360" s="344"/>
      <c r="D360" s="344"/>
      <c r="E360" s="345"/>
      <c r="F360" s="346"/>
      <c r="G360" s="346"/>
      <c r="H360" s="346"/>
      <c r="I360" s="344"/>
      <c r="J360" s="344"/>
      <c r="K360" s="344"/>
      <c r="L360" s="344"/>
      <c r="M360" s="344"/>
      <c r="N360" s="344"/>
      <c r="O360" s="344"/>
      <c r="P360" s="344"/>
      <c r="Q360" s="344"/>
      <c r="R360" s="344"/>
      <c r="S360" s="344"/>
      <c r="T360" s="344"/>
      <c r="U360" s="344"/>
      <c r="V360" s="344"/>
      <c r="W360" s="344"/>
      <c r="X360" s="344"/>
      <c r="Y360" s="344"/>
      <c r="Z360" s="344"/>
    </row>
    <row r="361" ht="12.75" customHeight="1">
      <c r="A361" s="344"/>
      <c r="B361" s="345"/>
      <c r="C361" s="344"/>
      <c r="D361" s="344"/>
      <c r="E361" s="345"/>
      <c r="F361" s="346"/>
      <c r="G361" s="346"/>
      <c r="H361" s="346"/>
      <c r="I361" s="344"/>
      <c r="J361" s="344"/>
      <c r="K361" s="344"/>
      <c r="L361" s="344"/>
      <c r="M361" s="344"/>
      <c r="N361" s="344"/>
      <c r="O361" s="344"/>
      <c r="P361" s="344"/>
      <c r="Q361" s="344"/>
      <c r="R361" s="344"/>
      <c r="S361" s="344"/>
      <c r="T361" s="344"/>
      <c r="U361" s="344"/>
      <c r="V361" s="344"/>
      <c r="W361" s="344"/>
      <c r="X361" s="344"/>
      <c r="Y361" s="344"/>
      <c r="Z361" s="344"/>
    </row>
    <row r="362" ht="12.75" customHeight="1">
      <c r="A362" s="344"/>
      <c r="B362" s="345"/>
      <c r="C362" s="344"/>
      <c r="D362" s="344"/>
      <c r="E362" s="345"/>
      <c r="F362" s="346"/>
      <c r="G362" s="346"/>
      <c r="H362" s="346"/>
      <c r="I362" s="344"/>
      <c r="J362" s="344"/>
      <c r="K362" s="344"/>
      <c r="L362" s="344"/>
      <c r="M362" s="344"/>
      <c r="N362" s="344"/>
      <c r="O362" s="344"/>
      <c r="P362" s="344"/>
      <c r="Q362" s="344"/>
      <c r="R362" s="344"/>
      <c r="S362" s="344"/>
      <c r="T362" s="344"/>
      <c r="U362" s="344"/>
      <c r="V362" s="344"/>
      <c r="W362" s="344"/>
      <c r="X362" s="344"/>
      <c r="Y362" s="344"/>
      <c r="Z362" s="344"/>
    </row>
    <row r="363" ht="12.75" customHeight="1">
      <c r="A363" s="344"/>
      <c r="B363" s="345"/>
      <c r="C363" s="344"/>
      <c r="D363" s="344"/>
      <c r="E363" s="345"/>
      <c r="F363" s="346"/>
      <c r="G363" s="346"/>
      <c r="H363" s="346"/>
      <c r="I363" s="344"/>
      <c r="J363" s="344"/>
      <c r="K363" s="344"/>
      <c r="L363" s="344"/>
      <c r="M363" s="344"/>
      <c r="N363" s="344"/>
      <c r="O363" s="344"/>
      <c r="P363" s="344"/>
      <c r="Q363" s="344"/>
      <c r="R363" s="344"/>
      <c r="S363" s="344"/>
      <c r="T363" s="344"/>
      <c r="U363" s="344"/>
      <c r="V363" s="344"/>
      <c r="W363" s="344"/>
      <c r="X363" s="344"/>
      <c r="Y363" s="344"/>
      <c r="Z363" s="344"/>
    </row>
    <row r="364" ht="12.75" customHeight="1">
      <c r="A364" s="344"/>
      <c r="B364" s="345"/>
      <c r="C364" s="344"/>
      <c r="D364" s="344"/>
      <c r="E364" s="345"/>
      <c r="F364" s="346"/>
      <c r="G364" s="346"/>
      <c r="H364" s="346"/>
      <c r="I364" s="344"/>
      <c r="J364" s="344"/>
      <c r="K364" s="344"/>
      <c r="L364" s="344"/>
      <c r="M364" s="344"/>
      <c r="N364" s="344"/>
      <c r="O364" s="344"/>
      <c r="P364" s="344"/>
      <c r="Q364" s="344"/>
      <c r="R364" s="344"/>
      <c r="S364" s="344"/>
      <c r="T364" s="344"/>
      <c r="U364" s="344"/>
      <c r="V364" s="344"/>
      <c r="W364" s="344"/>
      <c r="X364" s="344"/>
      <c r="Y364" s="344"/>
      <c r="Z364" s="344"/>
    </row>
    <row r="365" ht="12.75" customHeight="1">
      <c r="A365" s="344"/>
      <c r="B365" s="345"/>
      <c r="C365" s="344"/>
      <c r="D365" s="344"/>
      <c r="E365" s="345"/>
      <c r="F365" s="346"/>
      <c r="G365" s="346"/>
      <c r="H365" s="346"/>
      <c r="I365" s="344"/>
      <c r="J365" s="344"/>
      <c r="K365" s="344"/>
      <c r="L365" s="344"/>
      <c r="M365" s="344"/>
      <c r="N365" s="344"/>
      <c r="O365" s="344"/>
      <c r="P365" s="344"/>
      <c r="Q365" s="344"/>
      <c r="R365" s="344"/>
      <c r="S365" s="344"/>
      <c r="T365" s="344"/>
      <c r="U365" s="344"/>
      <c r="V365" s="344"/>
      <c r="W365" s="344"/>
      <c r="X365" s="344"/>
      <c r="Y365" s="344"/>
      <c r="Z365" s="344"/>
    </row>
    <row r="366" ht="12.75" customHeight="1">
      <c r="A366" s="344"/>
      <c r="B366" s="345"/>
      <c r="C366" s="344"/>
      <c r="D366" s="344"/>
      <c r="E366" s="345"/>
      <c r="F366" s="346"/>
      <c r="G366" s="346"/>
      <c r="H366" s="346"/>
      <c r="I366" s="344"/>
      <c r="J366" s="344"/>
      <c r="K366" s="344"/>
      <c r="L366" s="344"/>
      <c r="M366" s="344"/>
      <c r="N366" s="344"/>
      <c r="O366" s="344"/>
      <c r="P366" s="344"/>
      <c r="Q366" s="344"/>
      <c r="R366" s="344"/>
      <c r="S366" s="344"/>
      <c r="T366" s="344"/>
      <c r="U366" s="344"/>
      <c r="V366" s="344"/>
      <c r="W366" s="344"/>
      <c r="X366" s="344"/>
      <c r="Y366" s="344"/>
      <c r="Z366" s="344"/>
    </row>
    <row r="367" ht="12.75" customHeight="1">
      <c r="A367" s="344"/>
      <c r="B367" s="345"/>
      <c r="C367" s="344"/>
      <c r="D367" s="344"/>
      <c r="E367" s="345"/>
      <c r="F367" s="346"/>
      <c r="G367" s="346"/>
      <c r="H367" s="346"/>
      <c r="I367" s="344"/>
      <c r="J367" s="344"/>
      <c r="K367" s="344"/>
      <c r="L367" s="344"/>
      <c r="M367" s="344"/>
      <c r="N367" s="344"/>
      <c r="O367" s="344"/>
      <c r="P367" s="344"/>
      <c r="Q367" s="344"/>
      <c r="R367" s="344"/>
      <c r="S367" s="344"/>
      <c r="T367" s="344"/>
      <c r="U367" s="344"/>
      <c r="V367" s="344"/>
      <c r="W367" s="344"/>
      <c r="X367" s="344"/>
      <c r="Y367" s="344"/>
      <c r="Z367" s="344"/>
    </row>
    <row r="368" ht="12.75" customHeight="1">
      <c r="A368" s="344"/>
      <c r="B368" s="345"/>
      <c r="C368" s="344"/>
      <c r="D368" s="344"/>
      <c r="E368" s="345"/>
      <c r="F368" s="346"/>
      <c r="G368" s="346"/>
      <c r="H368" s="346"/>
      <c r="I368" s="344"/>
      <c r="J368" s="344"/>
      <c r="K368" s="344"/>
      <c r="L368" s="344"/>
      <c r="M368" s="344"/>
      <c r="N368" s="344"/>
      <c r="O368" s="344"/>
      <c r="P368" s="344"/>
      <c r="Q368" s="344"/>
      <c r="R368" s="344"/>
      <c r="S368" s="344"/>
      <c r="T368" s="344"/>
      <c r="U368" s="344"/>
      <c r="V368" s="344"/>
      <c r="W368" s="344"/>
      <c r="X368" s="344"/>
      <c r="Y368" s="344"/>
      <c r="Z368" s="344"/>
    </row>
    <row r="369" ht="12.75" customHeight="1">
      <c r="A369" s="344"/>
      <c r="B369" s="345"/>
      <c r="C369" s="344"/>
      <c r="D369" s="344"/>
      <c r="E369" s="345"/>
      <c r="F369" s="346"/>
      <c r="G369" s="346"/>
      <c r="H369" s="346"/>
      <c r="I369" s="344"/>
      <c r="J369" s="344"/>
      <c r="K369" s="344"/>
      <c r="L369" s="344"/>
      <c r="M369" s="344"/>
      <c r="N369" s="344"/>
      <c r="O369" s="344"/>
      <c r="P369" s="344"/>
      <c r="Q369" s="344"/>
      <c r="R369" s="344"/>
      <c r="S369" s="344"/>
      <c r="T369" s="344"/>
      <c r="U369" s="344"/>
      <c r="V369" s="344"/>
      <c r="W369" s="344"/>
      <c r="X369" s="344"/>
      <c r="Y369" s="344"/>
      <c r="Z369" s="344"/>
    </row>
    <row r="370" ht="12.75" customHeight="1">
      <c r="A370" s="344"/>
      <c r="B370" s="345"/>
      <c r="C370" s="344"/>
      <c r="D370" s="344"/>
      <c r="E370" s="345"/>
      <c r="F370" s="346"/>
      <c r="G370" s="346"/>
      <c r="H370" s="346"/>
      <c r="I370" s="344"/>
      <c r="J370" s="344"/>
      <c r="K370" s="344"/>
      <c r="L370" s="344"/>
      <c r="M370" s="344"/>
      <c r="N370" s="344"/>
      <c r="O370" s="344"/>
      <c r="P370" s="344"/>
      <c r="Q370" s="344"/>
      <c r="R370" s="344"/>
      <c r="S370" s="344"/>
      <c r="T370" s="344"/>
      <c r="U370" s="344"/>
      <c r="V370" s="344"/>
      <c r="W370" s="344"/>
      <c r="X370" s="344"/>
      <c r="Y370" s="344"/>
      <c r="Z370" s="344"/>
    </row>
    <row r="371" ht="12.75" customHeight="1">
      <c r="A371" s="344"/>
      <c r="B371" s="345"/>
      <c r="C371" s="344"/>
      <c r="D371" s="344"/>
      <c r="E371" s="345"/>
      <c r="F371" s="346"/>
      <c r="G371" s="346"/>
      <c r="H371" s="346"/>
      <c r="I371" s="344"/>
      <c r="J371" s="344"/>
      <c r="K371" s="344"/>
      <c r="L371" s="344"/>
      <c r="M371" s="344"/>
      <c r="N371" s="344"/>
      <c r="O371" s="344"/>
      <c r="P371" s="344"/>
      <c r="Q371" s="344"/>
      <c r="R371" s="344"/>
      <c r="S371" s="344"/>
      <c r="T371" s="344"/>
      <c r="U371" s="344"/>
      <c r="V371" s="344"/>
      <c r="W371" s="344"/>
      <c r="X371" s="344"/>
      <c r="Y371" s="344"/>
      <c r="Z371" s="344"/>
    </row>
    <row r="372" ht="12.75" customHeight="1">
      <c r="A372" s="344"/>
      <c r="B372" s="345"/>
      <c r="C372" s="344"/>
      <c r="D372" s="344"/>
      <c r="E372" s="345"/>
      <c r="F372" s="346"/>
      <c r="G372" s="346"/>
      <c r="H372" s="346"/>
      <c r="I372" s="344"/>
      <c r="J372" s="344"/>
      <c r="K372" s="344"/>
      <c r="L372" s="344"/>
      <c r="M372" s="344"/>
      <c r="N372" s="344"/>
      <c r="O372" s="344"/>
      <c r="P372" s="344"/>
      <c r="Q372" s="344"/>
      <c r="R372" s="344"/>
      <c r="S372" s="344"/>
      <c r="T372" s="344"/>
      <c r="U372" s="344"/>
      <c r="V372" s="344"/>
      <c r="W372" s="344"/>
      <c r="X372" s="344"/>
      <c r="Y372" s="344"/>
      <c r="Z372" s="344"/>
    </row>
    <row r="373" ht="12.75" customHeight="1">
      <c r="A373" s="344"/>
      <c r="B373" s="345"/>
      <c r="C373" s="344"/>
      <c r="D373" s="344"/>
      <c r="E373" s="345"/>
      <c r="F373" s="346"/>
      <c r="G373" s="346"/>
      <c r="H373" s="346"/>
      <c r="I373" s="344"/>
      <c r="J373" s="344"/>
      <c r="K373" s="344"/>
      <c r="L373" s="344"/>
      <c r="M373" s="344"/>
      <c r="N373" s="344"/>
      <c r="O373" s="344"/>
      <c r="P373" s="344"/>
      <c r="Q373" s="344"/>
      <c r="R373" s="344"/>
      <c r="S373" s="344"/>
      <c r="T373" s="344"/>
      <c r="U373" s="344"/>
      <c r="V373" s="344"/>
      <c r="W373" s="344"/>
      <c r="X373" s="344"/>
      <c r="Y373" s="344"/>
      <c r="Z373" s="344"/>
    </row>
    <row r="374" ht="12.75" customHeight="1">
      <c r="A374" s="344"/>
      <c r="B374" s="345"/>
      <c r="C374" s="344"/>
      <c r="D374" s="344"/>
      <c r="E374" s="345"/>
      <c r="F374" s="346"/>
      <c r="G374" s="346"/>
      <c r="H374" s="346"/>
      <c r="I374" s="344"/>
      <c r="J374" s="344"/>
      <c r="K374" s="344"/>
      <c r="L374" s="344"/>
      <c r="M374" s="344"/>
      <c r="N374" s="344"/>
      <c r="O374" s="344"/>
      <c r="P374" s="344"/>
      <c r="Q374" s="344"/>
      <c r="R374" s="344"/>
      <c r="S374" s="344"/>
      <c r="T374" s="344"/>
      <c r="U374" s="344"/>
      <c r="V374" s="344"/>
      <c r="W374" s="344"/>
      <c r="X374" s="344"/>
      <c r="Y374" s="344"/>
      <c r="Z374" s="344"/>
    </row>
    <row r="375" ht="12.75" customHeight="1">
      <c r="A375" s="344"/>
      <c r="B375" s="345"/>
      <c r="C375" s="344"/>
      <c r="D375" s="344"/>
      <c r="E375" s="345"/>
      <c r="F375" s="346"/>
      <c r="G375" s="346"/>
      <c r="H375" s="346"/>
      <c r="I375" s="344"/>
      <c r="J375" s="344"/>
      <c r="K375" s="344"/>
      <c r="L375" s="344"/>
      <c r="M375" s="344"/>
      <c r="N375" s="344"/>
      <c r="O375" s="344"/>
      <c r="P375" s="344"/>
      <c r="Q375" s="344"/>
      <c r="R375" s="344"/>
      <c r="S375" s="344"/>
      <c r="T375" s="344"/>
      <c r="U375" s="344"/>
      <c r="V375" s="344"/>
      <c r="W375" s="344"/>
      <c r="X375" s="344"/>
      <c r="Y375" s="344"/>
      <c r="Z375" s="344"/>
    </row>
    <row r="376" ht="12.75" customHeight="1">
      <c r="A376" s="344"/>
      <c r="B376" s="345"/>
      <c r="C376" s="344"/>
      <c r="D376" s="344"/>
      <c r="E376" s="345"/>
      <c r="F376" s="346"/>
      <c r="G376" s="346"/>
      <c r="H376" s="346"/>
      <c r="I376" s="344"/>
      <c r="J376" s="344"/>
      <c r="K376" s="344"/>
      <c r="L376" s="344"/>
      <c r="M376" s="344"/>
      <c r="N376" s="344"/>
      <c r="O376" s="344"/>
      <c r="P376" s="344"/>
      <c r="Q376" s="344"/>
      <c r="R376" s="344"/>
      <c r="S376" s="344"/>
      <c r="T376" s="344"/>
      <c r="U376" s="344"/>
      <c r="V376" s="344"/>
      <c r="W376" s="344"/>
      <c r="X376" s="344"/>
      <c r="Y376" s="344"/>
      <c r="Z376" s="344"/>
    </row>
    <row r="377" ht="12.75" customHeight="1">
      <c r="A377" s="344"/>
      <c r="B377" s="345"/>
      <c r="C377" s="344"/>
      <c r="D377" s="344"/>
      <c r="E377" s="345"/>
      <c r="F377" s="346"/>
      <c r="G377" s="346"/>
      <c r="H377" s="346"/>
      <c r="I377" s="344"/>
      <c r="J377" s="344"/>
      <c r="K377" s="344"/>
      <c r="L377" s="344"/>
      <c r="M377" s="344"/>
      <c r="N377" s="344"/>
      <c r="O377" s="344"/>
      <c r="P377" s="344"/>
      <c r="Q377" s="344"/>
      <c r="R377" s="344"/>
      <c r="S377" s="344"/>
      <c r="T377" s="344"/>
      <c r="U377" s="344"/>
      <c r="V377" s="344"/>
      <c r="W377" s="344"/>
      <c r="X377" s="344"/>
      <c r="Y377" s="344"/>
      <c r="Z377" s="344"/>
    </row>
    <row r="378" ht="12.75" customHeight="1">
      <c r="A378" s="344"/>
      <c r="B378" s="345"/>
      <c r="C378" s="344"/>
      <c r="D378" s="344"/>
      <c r="E378" s="345"/>
      <c r="F378" s="346"/>
      <c r="G378" s="346"/>
      <c r="H378" s="346"/>
      <c r="I378" s="344"/>
      <c r="J378" s="344"/>
      <c r="K378" s="344"/>
      <c r="L378" s="344"/>
      <c r="M378" s="344"/>
      <c r="N378" s="344"/>
      <c r="O378" s="344"/>
      <c r="P378" s="344"/>
      <c r="Q378" s="344"/>
      <c r="R378" s="344"/>
      <c r="S378" s="344"/>
      <c r="T378" s="344"/>
      <c r="U378" s="344"/>
      <c r="V378" s="344"/>
      <c r="W378" s="344"/>
      <c r="X378" s="344"/>
      <c r="Y378" s="344"/>
      <c r="Z378" s="344"/>
    </row>
    <row r="379" ht="12.75" customHeight="1">
      <c r="A379" s="344"/>
      <c r="B379" s="345"/>
      <c r="C379" s="344"/>
      <c r="D379" s="344"/>
      <c r="E379" s="345"/>
      <c r="F379" s="346"/>
      <c r="G379" s="346"/>
      <c r="H379" s="346"/>
      <c r="I379" s="344"/>
      <c r="J379" s="344"/>
      <c r="K379" s="344"/>
      <c r="L379" s="344"/>
      <c r="M379" s="344"/>
      <c r="N379" s="344"/>
      <c r="O379" s="344"/>
      <c r="P379" s="344"/>
      <c r="Q379" s="344"/>
      <c r="R379" s="344"/>
      <c r="S379" s="344"/>
      <c r="T379" s="344"/>
      <c r="U379" s="344"/>
      <c r="V379" s="344"/>
      <c r="W379" s="344"/>
      <c r="X379" s="344"/>
      <c r="Y379" s="344"/>
      <c r="Z379" s="344"/>
    </row>
    <row r="380" ht="12.75" customHeight="1">
      <c r="A380" s="344"/>
      <c r="B380" s="345"/>
      <c r="C380" s="344"/>
      <c r="D380" s="344"/>
      <c r="E380" s="345"/>
      <c r="F380" s="346"/>
      <c r="G380" s="346"/>
      <c r="H380" s="346"/>
      <c r="I380" s="344"/>
      <c r="J380" s="344"/>
      <c r="K380" s="344"/>
      <c r="L380" s="344"/>
      <c r="M380" s="344"/>
      <c r="N380" s="344"/>
      <c r="O380" s="344"/>
      <c r="P380" s="344"/>
      <c r="Q380" s="344"/>
      <c r="R380" s="344"/>
      <c r="S380" s="344"/>
      <c r="T380" s="344"/>
      <c r="U380" s="344"/>
      <c r="V380" s="344"/>
      <c r="W380" s="344"/>
      <c r="X380" s="344"/>
      <c r="Y380" s="344"/>
      <c r="Z380" s="344"/>
    </row>
    <row r="381" ht="12.75" customHeight="1">
      <c r="A381" s="344"/>
      <c r="B381" s="345"/>
      <c r="C381" s="344"/>
      <c r="D381" s="344"/>
      <c r="E381" s="345"/>
      <c r="F381" s="346"/>
      <c r="G381" s="346"/>
      <c r="H381" s="346"/>
      <c r="I381" s="344"/>
      <c r="J381" s="344"/>
      <c r="K381" s="344"/>
      <c r="L381" s="344"/>
      <c r="M381" s="344"/>
      <c r="N381" s="344"/>
      <c r="O381" s="344"/>
      <c r="P381" s="344"/>
      <c r="Q381" s="344"/>
      <c r="R381" s="344"/>
      <c r="S381" s="344"/>
      <c r="T381" s="344"/>
      <c r="U381" s="344"/>
      <c r="V381" s="344"/>
      <c r="W381" s="344"/>
      <c r="X381" s="344"/>
      <c r="Y381" s="344"/>
      <c r="Z381" s="344"/>
    </row>
    <row r="382" ht="12.75" customHeight="1">
      <c r="A382" s="344"/>
      <c r="B382" s="345"/>
      <c r="C382" s="344"/>
      <c r="D382" s="344"/>
      <c r="E382" s="345"/>
      <c r="F382" s="346"/>
      <c r="G382" s="346"/>
      <c r="H382" s="346"/>
      <c r="I382" s="344"/>
      <c r="J382" s="344"/>
      <c r="K382" s="344"/>
      <c r="L382" s="344"/>
      <c r="M382" s="344"/>
      <c r="N382" s="344"/>
      <c r="O382" s="344"/>
      <c r="P382" s="344"/>
      <c r="Q382" s="344"/>
      <c r="R382" s="344"/>
      <c r="S382" s="344"/>
      <c r="T382" s="344"/>
      <c r="U382" s="344"/>
      <c r="V382" s="344"/>
      <c r="W382" s="344"/>
      <c r="X382" s="344"/>
      <c r="Y382" s="344"/>
      <c r="Z382" s="344"/>
    </row>
    <row r="383" ht="12.75" customHeight="1">
      <c r="A383" s="344"/>
      <c r="B383" s="345"/>
      <c r="C383" s="344"/>
      <c r="D383" s="344"/>
      <c r="E383" s="345"/>
      <c r="F383" s="346"/>
      <c r="G383" s="346"/>
      <c r="H383" s="346"/>
      <c r="I383" s="344"/>
      <c r="J383" s="344"/>
      <c r="K383" s="344"/>
      <c r="L383" s="344"/>
      <c r="M383" s="344"/>
      <c r="N383" s="344"/>
      <c r="O383" s="344"/>
      <c r="P383" s="344"/>
      <c r="Q383" s="344"/>
      <c r="R383" s="344"/>
      <c r="S383" s="344"/>
      <c r="T383" s="344"/>
      <c r="U383" s="344"/>
      <c r="V383" s="344"/>
      <c r="W383" s="344"/>
      <c r="X383" s="344"/>
      <c r="Y383" s="344"/>
      <c r="Z383" s="344"/>
    </row>
    <row r="384" ht="12.75" customHeight="1">
      <c r="A384" s="344"/>
      <c r="B384" s="345"/>
      <c r="C384" s="344"/>
      <c r="D384" s="344"/>
      <c r="E384" s="345"/>
      <c r="F384" s="346"/>
      <c r="G384" s="346"/>
      <c r="H384" s="346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</row>
    <row r="385" ht="12.75" customHeight="1">
      <c r="A385" s="344"/>
      <c r="B385" s="345"/>
      <c r="C385" s="344"/>
      <c r="D385" s="344"/>
      <c r="E385" s="345"/>
      <c r="F385" s="346"/>
      <c r="G385" s="346"/>
      <c r="H385" s="346"/>
      <c r="I385" s="344"/>
      <c r="J385" s="344"/>
      <c r="K385" s="344"/>
      <c r="L385" s="344"/>
      <c r="M385" s="344"/>
      <c r="N385" s="344"/>
      <c r="O385" s="344"/>
      <c r="P385" s="344"/>
      <c r="Q385" s="344"/>
      <c r="R385" s="344"/>
      <c r="S385" s="344"/>
      <c r="T385" s="344"/>
      <c r="U385" s="344"/>
      <c r="V385" s="344"/>
      <c r="W385" s="344"/>
      <c r="X385" s="344"/>
      <c r="Y385" s="344"/>
      <c r="Z385" s="344"/>
    </row>
    <row r="386" ht="12.75" customHeight="1">
      <c r="A386" s="344"/>
      <c r="B386" s="345"/>
      <c r="C386" s="344"/>
      <c r="D386" s="344"/>
      <c r="E386" s="345"/>
      <c r="F386" s="346"/>
      <c r="G386" s="346"/>
      <c r="H386" s="346"/>
      <c r="I386" s="344"/>
      <c r="J386" s="344"/>
      <c r="K386" s="344"/>
      <c r="L386" s="344"/>
      <c r="M386" s="344"/>
      <c r="N386" s="344"/>
      <c r="O386" s="344"/>
      <c r="P386" s="344"/>
      <c r="Q386" s="344"/>
      <c r="R386" s="344"/>
      <c r="S386" s="344"/>
      <c r="T386" s="344"/>
      <c r="U386" s="344"/>
      <c r="V386" s="344"/>
      <c r="W386" s="344"/>
      <c r="X386" s="344"/>
      <c r="Y386" s="344"/>
      <c r="Z386" s="344"/>
    </row>
    <row r="387" ht="12.75" customHeight="1">
      <c r="A387" s="344"/>
      <c r="B387" s="345"/>
      <c r="C387" s="344"/>
      <c r="D387" s="344"/>
      <c r="E387" s="345"/>
      <c r="F387" s="346"/>
      <c r="G387" s="346"/>
      <c r="H387" s="346"/>
      <c r="I387" s="344"/>
      <c r="J387" s="344"/>
      <c r="K387" s="344"/>
      <c r="L387" s="344"/>
      <c r="M387" s="344"/>
      <c r="N387" s="344"/>
      <c r="O387" s="344"/>
      <c r="P387" s="344"/>
      <c r="Q387" s="344"/>
      <c r="R387" s="344"/>
      <c r="S387" s="344"/>
      <c r="T387" s="344"/>
      <c r="U387" s="344"/>
      <c r="V387" s="344"/>
      <c r="W387" s="344"/>
      <c r="X387" s="344"/>
      <c r="Y387" s="344"/>
      <c r="Z387" s="344"/>
    </row>
    <row r="388" ht="12.75" customHeight="1">
      <c r="A388" s="344"/>
      <c r="B388" s="345"/>
      <c r="C388" s="344"/>
      <c r="D388" s="344"/>
      <c r="E388" s="345"/>
      <c r="F388" s="346"/>
      <c r="G388" s="346"/>
      <c r="H388" s="346"/>
      <c r="I388" s="344"/>
      <c r="J388" s="344"/>
      <c r="K388" s="344"/>
      <c r="L388" s="344"/>
      <c r="M388" s="344"/>
      <c r="N388" s="344"/>
      <c r="O388" s="344"/>
      <c r="P388" s="344"/>
      <c r="Q388" s="344"/>
      <c r="R388" s="344"/>
      <c r="S388" s="344"/>
      <c r="T388" s="344"/>
      <c r="U388" s="344"/>
      <c r="V388" s="344"/>
      <c r="W388" s="344"/>
      <c r="X388" s="344"/>
      <c r="Y388" s="344"/>
      <c r="Z388" s="344"/>
    </row>
    <row r="389" ht="12.75" customHeight="1">
      <c r="A389" s="344"/>
      <c r="B389" s="345"/>
      <c r="C389" s="344"/>
      <c r="D389" s="344"/>
      <c r="E389" s="345"/>
      <c r="F389" s="346"/>
      <c r="G389" s="346"/>
      <c r="H389" s="346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  <c r="Z389" s="344"/>
    </row>
    <row r="390" ht="12.75" customHeight="1">
      <c r="A390" s="344"/>
      <c r="B390" s="345"/>
      <c r="C390" s="344"/>
      <c r="D390" s="344"/>
      <c r="E390" s="345"/>
      <c r="F390" s="346"/>
      <c r="G390" s="346"/>
      <c r="H390" s="346"/>
      <c r="I390" s="344"/>
      <c r="J390" s="344"/>
      <c r="K390" s="344"/>
      <c r="L390" s="344"/>
      <c r="M390" s="344"/>
      <c r="N390" s="344"/>
      <c r="O390" s="344"/>
      <c r="P390" s="344"/>
      <c r="Q390" s="344"/>
      <c r="R390" s="344"/>
      <c r="S390" s="344"/>
      <c r="T390" s="344"/>
      <c r="U390" s="344"/>
      <c r="V390" s="344"/>
      <c r="W390" s="344"/>
      <c r="X390" s="344"/>
      <c r="Y390" s="344"/>
      <c r="Z390" s="344"/>
    </row>
    <row r="391" ht="12.75" customHeight="1">
      <c r="A391" s="344"/>
      <c r="B391" s="345"/>
      <c r="C391" s="344"/>
      <c r="D391" s="344"/>
      <c r="E391" s="345"/>
      <c r="F391" s="346"/>
      <c r="G391" s="346"/>
      <c r="H391" s="346"/>
      <c r="I391" s="344"/>
      <c r="J391" s="344"/>
      <c r="K391" s="344"/>
      <c r="L391" s="344"/>
      <c r="M391" s="344"/>
      <c r="N391" s="344"/>
      <c r="O391" s="344"/>
      <c r="P391" s="344"/>
      <c r="Q391" s="344"/>
      <c r="R391" s="344"/>
      <c r="S391" s="344"/>
      <c r="T391" s="344"/>
      <c r="U391" s="344"/>
      <c r="V391" s="344"/>
      <c r="W391" s="344"/>
      <c r="X391" s="344"/>
      <c r="Y391" s="344"/>
      <c r="Z391" s="344"/>
    </row>
    <row r="392" ht="12.75" customHeight="1">
      <c r="A392" s="344"/>
      <c r="B392" s="345"/>
      <c r="C392" s="344"/>
      <c r="D392" s="344"/>
      <c r="E392" s="345"/>
      <c r="F392" s="346"/>
      <c r="G392" s="346"/>
      <c r="H392" s="346"/>
      <c r="I392" s="344"/>
      <c r="J392" s="344"/>
      <c r="K392" s="344"/>
      <c r="L392" s="344"/>
      <c r="M392" s="344"/>
      <c r="N392" s="344"/>
      <c r="O392" s="344"/>
      <c r="P392" s="344"/>
      <c r="Q392" s="344"/>
      <c r="R392" s="344"/>
      <c r="S392" s="344"/>
      <c r="T392" s="344"/>
      <c r="U392" s="344"/>
      <c r="V392" s="344"/>
      <c r="W392" s="344"/>
      <c r="X392" s="344"/>
      <c r="Y392" s="344"/>
      <c r="Z392" s="344"/>
    </row>
    <row r="393" ht="12.75" customHeight="1">
      <c r="A393" s="344"/>
      <c r="B393" s="345"/>
      <c r="C393" s="344"/>
      <c r="D393" s="344"/>
      <c r="E393" s="345"/>
      <c r="F393" s="346"/>
      <c r="G393" s="346"/>
      <c r="H393" s="346"/>
      <c r="I393" s="344"/>
      <c r="J393" s="344"/>
      <c r="K393" s="344"/>
      <c r="L393" s="344"/>
      <c r="M393" s="344"/>
      <c r="N393" s="344"/>
      <c r="O393" s="344"/>
      <c r="P393" s="344"/>
      <c r="Q393" s="344"/>
      <c r="R393" s="344"/>
      <c r="S393" s="344"/>
      <c r="T393" s="344"/>
      <c r="U393" s="344"/>
      <c r="V393" s="344"/>
      <c r="W393" s="344"/>
      <c r="X393" s="344"/>
      <c r="Y393" s="344"/>
      <c r="Z393" s="344"/>
    </row>
    <row r="394" ht="12.75" customHeight="1">
      <c r="A394" s="344"/>
      <c r="B394" s="345"/>
      <c r="C394" s="344"/>
      <c r="D394" s="344"/>
      <c r="E394" s="345"/>
      <c r="F394" s="346"/>
      <c r="G394" s="346"/>
      <c r="H394" s="346"/>
      <c r="I394" s="344"/>
      <c r="J394" s="344"/>
      <c r="K394" s="344"/>
      <c r="L394" s="344"/>
      <c r="M394" s="344"/>
      <c r="N394" s="344"/>
      <c r="O394" s="344"/>
      <c r="P394" s="344"/>
      <c r="Q394" s="344"/>
      <c r="R394" s="344"/>
      <c r="S394" s="344"/>
      <c r="T394" s="344"/>
      <c r="U394" s="344"/>
      <c r="V394" s="344"/>
      <c r="W394" s="344"/>
      <c r="X394" s="344"/>
      <c r="Y394" s="344"/>
      <c r="Z394" s="344"/>
    </row>
    <row r="395" ht="12.75" customHeight="1">
      <c r="A395" s="344"/>
      <c r="B395" s="345"/>
      <c r="C395" s="344"/>
      <c r="D395" s="344"/>
      <c r="E395" s="345"/>
      <c r="F395" s="346"/>
      <c r="G395" s="346"/>
      <c r="H395" s="346"/>
      <c r="I395" s="344"/>
      <c r="J395" s="344"/>
      <c r="K395" s="344"/>
      <c r="L395" s="344"/>
      <c r="M395" s="344"/>
      <c r="N395" s="344"/>
      <c r="O395" s="344"/>
      <c r="P395" s="344"/>
      <c r="Q395" s="344"/>
      <c r="R395" s="344"/>
      <c r="S395" s="344"/>
      <c r="T395" s="344"/>
      <c r="U395" s="344"/>
      <c r="V395" s="344"/>
      <c r="W395" s="344"/>
      <c r="X395" s="344"/>
      <c r="Y395" s="344"/>
      <c r="Z395" s="344"/>
    </row>
    <row r="396" ht="12.75" customHeight="1">
      <c r="A396" s="344"/>
      <c r="B396" s="345"/>
      <c r="C396" s="344"/>
      <c r="D396" s="344"/>
      <c r="E396" s="345"/>
      <c r="F396" s="346"/>
      <c r="G396" s="346"/>
      <c r="H396" s="346"/>
      <c r="I396" s="344"/>
      <c r="J396" s="344"/>
      <c r="K396" s="344"/>
      <c r="L396" s="344"/>
      <c r="M396" s="344"/>
      <c r="N396" s="344"/>
      <c r="O396" s="344"/>
      <c r="P396" s="344"/>
      <c r="Q396" s="344"/>
      <c r="R396" s="344"/>
      <c r="S396" s="344"/>
      <c r="T396" s="344"/>
      <c r="U396" s="344"/>
      <c r="V396" s="344"/>
      <c r="W396" s="344"/>
      <c r="X396" s="344"/>
      <c r="Y396" s="344"/>
      <c r="Z396" s="344"/>
    </row>
    <row r="397" ht="12.75" customHeight="1">
      <c r="A397" s="344"/>
      <c r="B397" s="345"/>
      <c r="C397" s="344"/>
      <c r="D397" s="344"/>
      <c r="E397" s="345"/>
      <c r="F397" s="346"/>
      <c r="G397" s="346"/>
      <c r="H397" s="346"/>
      <c r="I397" s="344"/>
      <c r="J397" s="344"/>
      <c r="K397" s="344"/>
      <c r="L397" s="344"/>
      <c r="M397" s="344"/>
      <c r="N397" s="344"/>
      <c r="O397" s="344"/>
      <c r="P397" s="344"/>
      <c r="Q397" s="344"/>
      <c r="R397" s="344"/>
      <c r="S397" s="344"/>
      <c r="T397" s="344"/>
      <c r="U397" s="344"/>
      <c r="V397" s="344"/>
      <c r="W397" s="344"/>
      <c r="X397" s="344"/>
      <c r="Y397" s="344"/>
      <c r="Z397" s="344"/>
    </row>
    <row r="398" ht="12.75" customHeight="1">
      <c r="A398" s="344"/>
      <c r="B398" s="345"/>
      <c r="C398" s="344"/>
      <c r="D398" s="344"/>
      <c r="E398" s="345"/>
      <c r="F398" s="346"/>
      <c r="G398" s="346"/>
      <c r="H398" s="346"/>
      <c r="I398" s="344"/>
      <c r="J398" s="344"/>
      <c r="K398" s="344"/>
      <c r="L398" s="344"/>
      <c r="M398" s="344"/>
      <c r="N398" s="344"/>
      <c r="O398" s="344"/>
      <c r="P398" s="344"/>
      <c r="Q398" s="344"/>
      <c r="R398" s="344"/>
      <c r="S398" s="344"/>
      <c r="T398" s="344"/>
      <c r="U398" s="344"/>
      <c r="V398" s="344"/>
      <c r="W398" s="344"/>
      <c r="X398" s="344"/>
      <c r="Y398" s="344"/>
      <c r="Z398" s="344"/>
    </row>
    <row r="399" ht="12.75" customHeight="1">
      <c r="A399" s="344"/>
      <c r="B399" s="345"/>
      <c r="C399" s="344"/>
      <c r="D399" s="344"/>
      <c r="E399" s="345"/>
      <c r="F399" s="346"/>
      <c r="G399" s="346"/>
      <c r="H399" s="346"/>
      <c r="I399" s="344"/>
      <c r="J399" s="344"/>
      <c r="K399" s="344"/>
      <c r="L399" s="344"/>
      <c r="M399" s="344"/>
      <c r="N399" s="344"/>
      <c r="O399" s="344"/>
      <c r="P399" s="344"/>
      <c r="Q399" s="344"/>
      <c r="R399" s="344"/>
      <c r="S399" s="344"/>
      <c r="T399" s="344"/>
      <c r="U399" s="344"/>
      <c r="V399" s="344"/>
      <c r="W399" s="344"/>
      <c r="X399" s="344"/>
      <c r="Y399" s="344"/>
      <c r="Z399" s="344"/>
    </row>
    <row r="400" ht="12.75" customHeight="1">
      <c r="A400" s="344"/>
      <c r="B400" s="345"/>
      <c r="C400" s="344"/>
      <c r="D400" s="344"/>
      <c r="E400" s="345"/>
      <c r="F400" s="346"/>
      <c r="G400" s="346"/>
      <c r="H400" s="346"/>
      <c r="I400" s="344"/>
      <c r="J400" s="344"/>
      <c r="K400" s="344"/>
      <c r="L400" s="344"/>
      <c r="M400" s="344"/>
      <c r="N400" s="344"/>
      <c r="O400" s="344"/>
      <c r="P400" s="344"/>
      <c r="Q400" s="344"/>
      <c r="R400" s="344"/>
      <c r="S400" s="344"/>
      <c r="T400" s="344"/>
      <c r="U400" s="344"/>
      <c r="V400" s="344"/>
      <c r="W400" s="344"/>
      <c r="X400" s="344"/>
      <c r="Y400" s="344"/>
      <c r="Z400" s="344"/>
    </row>
    <row r="401" ht="12.75" customHeight="1">
      <c r="A401" s="344"/>
      <c r="B401" s="345"/>
      <c r="C401" s="344"/>
      <c r="D401" s="344"/>
      <c r="E401" s="345"/>
      <c r="F401" s="346"/>
      <c r="G401" s="346"/>
      <c r="H401" s="346"/>
      <c r="I401" s="344"/>
      <c r="J401" s="344"/>
      <c r="K401" s="344"/>
      <c r="L401" s="344"/>
      <c r="M401" s="344"/>
      <c r="N401" s="344"/>
      <c r="O401" s="344"/>
      <c r="P401" s="344"/>
      <c r="Q401" s="344"/>
      <c r="R401" s="344"/>
      <c r="S401" s="344"/>
      <c r="T401" s="344"/>
      <c r="U401" s="344"/>
      <c r="V401" s="344"/>
      <c r="W401" s="344"/>
      <c r="X401" s="344"/>
      <c r="Y401" s="344"/>
      <c r="Z401" s="344"/>
    </row>
    <row r="402" ht="12.75" customHeight="1">
      <c r="A402" s="344"/>
      <c r="B402" s="345"/>
      <c r="C402" s="344"/>
      <c r="D402" s="344"/>
      <c r="E402" s="345"/>
      <c r="F402" s="346"/>
      <c r="G402" s="346"/>
      <c r="H402" s="346"/>
      <c r="I402" s="344"/>
      <c r="J402" s="344"/>
      <c r="K402" s="344"/>
      <c r="L402" s="344"/>
      <c r="M402" s="344"/>
      <c r="N402" s="344"/>
      <c r="O402" s="344"/>
      <c r="P402" s="344"/>
      <c r="Q402" s="344"/>
      <c r="R402" s="344"/>
      <c r="S402" s="344"/>
      <c r="T402" s="344"/>
      <c r="U402" s="344"/>
      <c r="V402" s="344"/>
      <c r="W402" s="344"/>
      <c r="X402" s="344"/>
      <c r="Y402" s="344"/>
      <c r="Z402" s="344"/>
    </row>
    <row r="403" ht="12.75" customHeight="1">
      <c r="A403" s="344"/>
      <c r="B403" s="345"/>
      <c r="C403" s="344"/>
      <c r="D403" s="344"/>
      <c r="E403" s="345"/>
      <c r="F403" s="346"/>
      <c r="G403" s="346"/>
      <c r="H403" s="346"/>
      <c r="I403" s="344"/>
      <c r="J403" s="344"/>
      <c r="K403" s="344"/>
      <c r="L403" s="344"/>
      <c r="M403" s="344"/>
      <c r="N403" s="344"/>
      <c r="O403" s="344"/>
      <c r="P403" s="344"/>
      <c r="Q403" s="344"/>
      <c r="R403" s="344"/>
      <c r="S403" s="344"/>
      <c r="T403" s="344"/>
      <c r="U403" s="344"/>
      <c r="V403" s="344"/>
      <c r="W403" s="344"/>
      <c r="X403" s="344"/>
      <c r="Y403" s="344"/>
      <c r="Z403" s="344"/>
    </row>
    <row r="404" ht="12.75" customHeight="1">
      <c r="A404" s="344"/>
      <c r="B404" s="345"/>
      <c r="C404" s="344"/>
      <c r="D404" s="344"/>
      <c r="E404" s="345"/>
      <c r="F404" s="346"/>
      <c r="G404" s="346"/>
      <c r="H404" s="346"/>
      <c r="I404" s="344"/>
      <c r="J404" s="344"/>
      <c r="K404" s="344"/>
      <c r="L404" s="344"/>
      <c r="M404" s="344"/>
      <c r="N404" s="344"/>
      <c r="O404" s="344"/>
      <c r="P404" s="344"/>
      <c r="Q404" s="344"/>
      <c r="R404" s="344"/>
      <c r="S404" s="344"/>
      <c r="T404" s="344"/>
      <c r="U404" s="344"/>
      <c r="V404" s="344"/>
      <c r="W404" s="344"/>
      <c r="X404" s="344"/>
      <c r="Y404" s="344"/>
      <c r="Z404" s="344"/>
    </row>
    <row r="405" ht="12.75" customHeight="1">
      <c r="A405" s="344"/>
      <c r="B405" s="345"/>
      <c r="C405" s="344"/>
      <c r="D405" s="344"/>
      <c r="E405" s="345"/>
      <c r="F405" s="346"/>
      <c r="G405" s="346"/>
      <c r="H405" s="346"/>
      <c r="I405" s="344"/>
      <c r="J405" s="344"/>
      <c r="K405" s="344"/>
      <c r="L405" s="344"/>
      <c r="M405" s="344"/>
      <c r="N405" s="344"/>
      <c r="O405" s="344"/>
      <c r="P405" s="344"/>
      <c r="Q405" s="344"/>
      <c r="R405" s="344"/>
      <c r="S405" s="344"/>
      <c r="T405" s="344"/>
      <c r="U405" s="344"/>
      <c r="V405" s="344"/>
      <c r="W405" s="344"/>
      <c r="X405" s="344"/>
      <c r="Y405" s="344"/>
      <c r="Z405" s="344"/>
    </row>
    <row r="406" ht="12.75" customHeight="1">
      <c r="A406" s="344"/>
      <c r="B406" s="345"/>
      <c r="C406" s="344"/>
      <c r="D406" s="344"/>
      <c r="E406" s="345"/>
      <c r="F406" s="346"/>
      <c r="G406" s="346"/>
      <c r="H406" s="346"/>
      <c r="I406" s="344"/>
      <c r="J406" s="344"/>
      <c r="K406" s="344"/>
      <c r="L406" s="344"/>
      <c r="M406" s="344"/>
      <c r="N406" s="344"/>
      <c r="O406" s="344"/>
      <c r="P406" s="344"/>
      <c r="Q406" s="344"/>
      <c r="R406" s="344"/>
      <c r="S406" s="344"/>
      <c r="T406" s="344"/>
      <c r="U406" s="344"/>
      <c r="V406" s="344"/>
      <c r="W406" s="344"/>
      <c r="X406" s="344"/>
      <c r="Y406" s="344"/>
      <c r="Z406" s="344"/>
    </row>
    <row r="407" ht="12.75" customHeight="1">
      <c r="A407" s="344"/>
      <c r="B407" s="345"/>
      <c r="C407" s="344"/>
      <c r="D407" s="344"/>
      <c r="E407" s="345"/>
      <c r="F407" s="346"/>
      <c r="G407" s="346"/>
      <c r="H407" s="346"/>
      <c r="I407" s="344"/>
      <c r="J407" s="344"/>
      <c r="K407" s="344"/>
      <c r="L407" s="344"/>
      <c r="M407" s="344"/>
      <c r="N407" s="344"/>
      <c r="O407" s="344"/>
      <c r="P407" s="344"/>
      <c r="Q407" s="344"/>
      <c r="R407" s="344"/>
      <c r="S407" s="344"/>
      <c r="T407" s="344"/>
      <c r="U407" s="344"/>
      <c r="V407" s="344"/>
      <c r="W407" s="344"/>
      <c r="X407" s="344"/>
      <c r="Y407" s="344"/>
      <c r="Z407" s="344"/>
    </row>
    <row r="408" ht="12.75" customHeight="1">
      <c r="A408" s="344"/>
      <c r="B408" s="345"/>
      <c r="C408" s="344"/>
      <c r="D408" s="344"/>
      <c r="E408" s="345"/>
      <c r="F408" s="346"/>
      <c r="G408" s="346"/>
      <c r="H408" s="346"/>
      <c r="I408" s="344"/>
      <c r="J408" s="344"/>
      <c r="K408" s="344"/>
      <c r="L408" s="344"/>
      <c r="M408" s="344"/>
      <c r="N408" s="344"/>
      <c r="O408" s="344"/>
      <c r="P408" s="344"/>
      <c r="Q408" s="344"/>
      <c r="R408" s="344"/>
      <c r="S408" s="344"/>
      <c r="T408" s="344"/>
      <c r="U408" s="344"/>
      <c r="V408" s="344"/>
      <c r="W408" s="344"/>
      <c r="X408" s="344"/>
      <c r="Y408" s="344"/>
      <c r="Z408" s="344"/>
    </row>
    <row r="409" ht="12.75" customHeight="1">
      <c r="A409" s="344"/>
      <c r="B409" s="345"/>
      <c r="C409" s="344"/>
      <c r="D409" s="344"/>
      <c r="E409" s="345"/>
      <c r="F409" s="346"/>
      <c r="G409" s="346"/>
      <c r="H409" s="346"/>
      <c r="I409" s="344"/>
      <c r="J409" s="344"/>
      <c r="K409" s="344"/>
      <c r="L409" s="344"/>
      <c r="M409" s="344"/>
      <c r="N409" s="344"/>
      <c r="O409" s="344"/>
      <c r="P409" s="344"/>
      <c r="Q409" s="344"/>
      <c r="R409" s="344"/>
      <c r="S409" s="344"/>
      <c r="T409" s="344"/>
      <c r="U409" s="344"/>
      <c r="V409" s="344"/>
      <c r="W409" s="344"/>
      <c r="X409" s="344"/>
      <c r="Y409" s="344"/>
      <c r="Z409" s="344"/>
    </row>
    <row r="410" ht="12.75" customHeight="1">
      <c r="A410" s="344"/>
      <c r="B410" s="345"/>
      <c r="C410" s="344"/>
      <c r="D410" s="344"/>
      <c r="E410" s="345"/>
      <c r="F410" s="346"/>
      <c r="G410" s="346"/>
      <c r="H410" s="346"/>
      <c r="I410" s="344"/>
      <c r="J410" s="344"/>
      <c r="K410" s="344"/>
      <c r="L410" s="344"/>
      <c r="M410" s="344"/>
      <c r="N410" s="344"/>
      <c r="O410" s="344"/>
      <c r="P410" s="344"/>
      <c r="Q410" s="344"/>
      <c r="R410" s="344"/>
      <c r="S410" s="344"/>
      <c r="T410" s="344"/>
      <c r="U410" s="344"/>
      <c r="V410" s="344"/>
      <c r="W410" s="344"/>
      <c r="X410" s="344"/>
      <c r="Y410" s="344"/>
      <c r="Z410" s="344"/>
    </row>
    <row r="411" ht="12.75" customHeight="1">
      <c r="A411" s="344"/>
      <c r="B411" s="345"/>
      <c r="C411" s="344"/>
      <c r="D411" s="344"/>
      <c r="E411" s="345"/>
      <c r="F411" s="346"/>
      <c r="G411" s="346"/>
      <c r="H411" s="346"/>
      <c r="I411" s="344"/>
      <c r="J411" s="344"/>
      <c r="K411" s="344"/>
      <c r="L411" s="344"/>
      <c r="M411" s="344"/>
      <c r="N411" s="344"/>
      <c r="O411" s="344"/>
      <c r="P411" s="344"/>
      <c r="Q411" s="344"/>
      <c r="R411" s="344"/>
      <c r="S411" s="344"/>
      <c r="T411" s="344"/>
      <c r="U411" s="344"/>
      <c r="V411" s="344"/>
      <c r="W411" s="344"/>
      <c r="X411" s="344"/>
      <c r="Y411" s="344"/>
      <c r="Z411" s="344"/>
    </row>
    <row r="412" ht="12.75" customHeight="1">
      <c r="A412" s="344"/>
      <c r="B412" s="345"/>
      <c r="C412" s="344"/>
      <c r="D412" s="344"/>
      <c r="E412" s="345"/>
      <c r="F412" s="346"/>
      <c r="G412" s="346"/>
      <c r="H412" s="346"/>
      <c r="I412" s="344"/>
      <c r="J412" s="344"/>
      <c r="K412" s="344"/>
      <c r="L412" s="344"/>
      <c r="M412" s="344"/>
      <c r="N412" s="344"/>
      <c r="O412" s="344"/>
      <c r="P412" s="344"/>
      <c r="Q412" s="344"/>
      <c r="R412" s="344"/>
      <c r="S412" s="344"/>
      <c r="T412" s="344"/>
      <c r="U412" s="344"/>
      <c r="V412" s="344"/>
      <c r="W412" s="344"/>
      <c r="X412" s="344"/>
      <c r="Y412" s="344"/>
      <c r="Z412" s="344"/>
    </row>
    <row r="413" ht="12.75" customHeight="1">
      <c r="A413" s="344"/>
      <c r="B413" s="345"/>
      <c r="C413" s="344"/>
      <c r="D413" s="344"/>
      <c r="E413" s="345"/>
      <c r="F413" s="346"/>
      <c r="G413" s="346"/>
      <c r="H413" s="346"/>
      <c r="I413" s="344"/>
      <c r="J413" s="344"/>
      <c r="K413" s="344"/>
      <c r="L413" s="344"/>
      <c r="M413" s="344"/>
      <c r="N413" s="344"/>
      <c r="O413" s="344"/>
      <c r="P413" s="344"/>
      <c r="Q413" s="344"/>
      <c r="R413" s="344"/>
      <c r="S413" s="344"/>
      <c r="T413" s="344"/>
      <c r="U413" s="344"/>
      <c r="V413" s="344"/>
      <c r="W413" s="344"/>
      <c r="X413" s="344"/>
      <c r="Y413" s="344"/>
      <c r="Z413" s="344"/>
    </row>
    <row r="414" ht="12.75" customHeight="1">
      <c r="A414" s="344"/>
      <c r="B414" s="345"/>
      <c r="C414" s="344"/>
      <c r="D414" s="344"/>
      <c r="E414" s="345"/>
      <c r="F414" s="346"/>
      <c r="G414" s="346"/>
      <c r="H414" s="346"/>
      <c r="I414" s="344"/>
      <c r="J414" s="344"/>
      <c r="K414" s="344"/>
      <c r="L414" s="344"/>
      <c r="M414" s="344"/>
      <c r="N414" s="344"/>
      <c r="O414" s="344"/>
      <c r="P414" s="344"/>
      <c r="Q414" s="344"/>
      <c r="R414" s="344"/>
      <c r="S414" s="344"/>
      <c r="T414" s="344"/>
      <c r="U414" s="344"/>
      <c r="V414" s="344"/>
      <c r="W414" s="344"/>
      <c r="X414" s="344"/>
      <c r="Y414" s="344"/>
      <c r="Z414" s="344"/>
    </row>
    <row r="415" ht="12.75" customHeight="1">
      <c r="A415" s="344"/>
      <c r="B415" s="345"/>
      <c r="C415" s="344"/>
      <c r="D415" s="344"/>
      <c r="E415" s="345"/>
      <c r="F415" s="346"/>
      <c r="G415" s="346"/>
      <c r="H415" s="346"/>
      <c r="I415" s="344"/>
      <c r="J415" s="344"/>
      <c r="K415" s="344"/>
      <c r="L415" s="344"/>
      <c r="M415" s="344"/>
      <c r="N415" s="344"/>
      <c r="O415" s="344"/>
      <c r="P415" s="344"/>
      <c r="Q415" s="344"/>
      <c r="R415" s="344"/>
      <c r="S415" s="344"/>
      <c r="T415" s="344"/>
      <c r="U415" s="344"/>
      <c r="V415" s="344"/>
      <c r="W415" s="344"/>
      <c r="X415" s="344"/>
      <c r="Y415" s="344"/>
      <c r="Z415" s="344"/>
    </row>
    <row r="416" ht="12.75" customHeight="1">
      <c r="A416" s="344"/>
      <c r="B416" s="345"/>
      <c r="C416" s="344"/>
      <c r="D416" s="344"/>
      <c r="E416" s="345"/>
      <c r="F416" s="346"/>
      <c r="G416" s="346"/>
      <c r="H416" s="346"/>
      <c r="I416" s="344"/>
      <c r="J416" s="344"/>
      <c r="K416" s="344"/>
      <c r="L416" s="344"/>
      <c r="M416" s="344"/>
      <c r="N416" s="344"/>
      <c r="O416" s="344"/>
      <c r="P416" s="344"/>
      <c r="Q416" s="344"/>
      <c r="R416" s="344"/>
      <c r="S416" s="344"/>
      <c r="T416" s="344"/>
      <c r="U416" s="344"/>
      <c r="V416" s="344"/>
      <c r="W416" s="344"/>
      <c r="X416" s="344"/>
      <c r="Y416" s="344"/>
      <c r="Z416" s="344"/>
    </row>
    <row r="417" ht="12.75" customHeight="1">
      <c r="A417" s="344"/>
      <c r="B417" s="345"/>
      <c r="C417" s="344"/>
      <c r="D417" s="344"/>
      <c r="E417" s="345"/>
      <c r="F417" s="346"/>
      <c r="G417" s="346"/>
      <c r="H417" s="346"/>
      <c r="I417" s="344"/>
      <c r="J417" s="344"/>
      <c r="K417" s="344"/>
      <c r="L417" s="344"/>
      <c r="M417" s="344"/>
      <c r="N417" s="344"/>
      <c r="O417" s="344"/>
      <c r="P417" s="344"/>
      <c r="Q417" s="344"/>
      <c r="R417" s="344"/>
      <c r="S417" s="344"/>
      <c r="T417" s="344"/>
      <c r="U417" s="344"/>
      <c r="V417" s="344"/>
      <c r="W417" s="344"/>
      <c r="X417" s="344"/>
      <c r="Y417" s="344"/>
      <c r="Z417" s="344"/>
    </row>
    <row r="418" ht="12.75" customHeight="1">
      <c r="A418" s="344"/>
      <c r="B418" s="345"/>
      <c r="C418" s="344"/>
      <c r="D418" s="344"/>
      <c r="E418" s="345"/>
      <c r="F418" s="346"/>
      <c r="G418" s="346"/>
      <c r="H418" s="346"/>
      <c r="I418" s="344"/>
      <c r="J418" s="344"/>
      <c r="K418" s="344"/>
      <c r="L418" s="344"/>
      <c r="M418" s="344"/>
      <c r="N418" s="344"/>
      <c r="O418" s="344"/>
      <c r="P418" s="344"/>
      <c r="Q418" s="344"/>
      <c r="R418" s="344"/>
      <c r="S418" s="344"/>
      <c r="T418" s="344"/>
      <c r="U418" s="344"/>
      <c r="V418" s="344"/>
      <c r="W418" s="344"/>
      <c r="X418" s="344"/>
      <c r="Y418" s="344"/>
      <c r="Z418" s="344"/>
    </row>
    <row r="419" ht="12.75" customHeight="1">
      <c r="A419" s="344"/>
      <c r="B419" s="345"/>
      <c r="C419" s="344"/>
      <c r="D419" s="344"/>
      <c r="E419" s="345"/>
      <c r="F419" s="346"/>
      <c r="G419" s="346"/>
      <c r="H419" s="346"/>
      <c r="I419" s="344"/>
      <c r="J419" s="344"/>
      <c r="K419" s="344"/>
      <c r="L419" s="344"/>
      <c r="M419" s="344"/>
      <c r="N419" s="344"/>
      <c r="O419" s="344"/>
      <c r="P419" s="344"/>
      <c r="Q419" s="344"/>
      <c r="R419" s="344"/>
      <c r="S419" s="344"/>
      <c r="T419" s="344"/>
      <c r="U419" s="344"/>
      <c r="V419" s="344"/>
      <c r="W419" s="344"/>
      <c r="X419" s="344"/>
      <c r="Y419" s="344"/>
      <c r="Z419" s="344"/>
    </row>
    <row r="420" ht="12.75" customHeight="1">
      <c r="A420" s="344"/>
      <c r="B420" s="345"/>
      <c r="C420" s="344"/>
      <c r="D420" s="344"/>
      <c r="E420" s="345"/>
      <c r="F420" s="346"/>
      <c r="G420" s="346"/>
      <c r="H420" s="346"/>
      <c r="I420" s="344"/>
      <c r="J420" s="344"/>
      <c r="K420" s="344"/>
      <c r="L420" s="344"/>
      <c r="M420" s="344"/>
      <c r="N420" s="344"/>
      <c r="O420" s="344"/>
      <c r="P420" s="344"/>
      <c r="Q420" s="344"/>
      <c r="R420" s="344"/>
      <c r="S420" s="344"/>
      <c r="T420" s="344"/>
      <c r="U420" s="344"/>
      <c r="V420" s="344"/>
      <c r="W420" s="344"/>
      <c r="X420" s="344"/>
      <c r="Y420" s="344"/>
      <c r="Z420" s="344"/>
    </row>
    <row r="421" ht="12.75" customHeight="1">
      <c r="A421" s="344"/>
      <c r="B421" s="345"/>
      <c r="C421" s="344"/>
      <c r="D421" s="344"/>
      <c r="E421" s="345"/>
      <c r="F421" s="346"/>
      <c r="G421" s="346"/>
      <c r="H421" s="346"/>
      <c r="I421" s="344"/>
      <c r="J421" s="344"/>
      <c r="K421" s="344"/>
      <c r="L421" s="344"/>
      <c r="M421" s="344"/>
      <c r="N421" s="344"/>
      <c r="O421" s="344"/>
      <c r="P421" s="344"/>
      <c r="Q421" s="344"/>
      <c r="R421" s="344"/>
      <c r="S421" s="344"/>
      <c r="T421" s="344"/>
      <c r="U421" s="344"/>
      <c r="V421" s="344"/>
      <c r="W421" s="344"/>
      <c r="X421" s="344"/>
      <c r="Y421" s="344"/>
      <c r="Z421" s="344"/>
    </row>
    <row r="422" ht="12.75" customHeight="1">
      <c r="A422" s="344"/>
      <c r="B422" s="345"/>
      <c r="C422" s="344"/>
      <c r="D422" s="344"/>
      <c r="E422" s="345"/>
      <c r="F422" s="346"/>
      <c r="G422" s="346"/>
      <c r="H422" s="346"/>
      <c r="I422" s="344"/>
      <c r="J422" s="344"/>
      <c r="K422" s="344"/>
      <c r="L422" s="344"/>
      <c r="M422" s="344"/>
      <c r="N422" s="344"/>
      <c r="O422" s="344"/>
      <c r="P422" s="344"/>
      <c r="Q422" s="344"/>
      <c r="R422" s="344"/>
      <c r="S422" s="344"/>
      <c r="T422" s="344"/>
      <c r="U422" s="344"/>
      <c r="V422" s="344"/>
      <c r="W422" s="344"/>
      <c r="X422" s="344"/>
      <c r="Y422" s="344"/>
      <c r="Z422" s="344"/>
    </row>
    <row r="423" ht="12.75" customHeight="1">
      <c r="A423" s="344"/>
      <c r="B423" s="345"/>
      <c r="C423" s="344"/>
      <c r="D423" s="344"/>
      <c r="E423" s="345"/>
      <c r="F423" s="346"/>
      <c r="G423" s="346"/>
      <c r="H423" s="346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  <c r="Z423" s="344"/>
    </row>
    <row r="424" ht="12.75" customHeight="1">
      <c r="A424" s="344"/>
      <c r="B424" s="345"/>
      <c r="C424" s="344"/>
      <c r="D424" s="344"/>
      <c r="E424" s="345"/>
      <c r="F424" s="346"/>
      <c r="G424" s="346"/>
      <c r="H424" s="346"/>
      <c r="I424" s="344"/>
      <c r="J424" s="344"/>
      <c r="K424" s="344"/>
      <c r="L424" s="344"/>
      <c r="M424" s="344"/>
      <c r="N424" s="344"/>
      <c r="O424" s="344"/>
      <c r="P424" s="344"/>
      <c r="Q424" s="344"/>
      <c r="R424" s="344"/>
      <c r="S424" s="344"/>
      <c r="T424" s="344"/>
      <c r="U424" s="344"/>
      <c r="V424" s="344"/>
      <c r="W424" s="344"/>
      <c r="X424" s="344"/>
      <c r="Y424" s="344"/>
      <c r="Z424" s="344"/>
    </row>
    <row r="425" ht="12.75" customHeight="1">
      <c r="A425" s="344"/>
      <c r="B425" s="345"/>
      <c r="C425" s="344"/>
      <c r="D425" s="344"/>
      <c r="E425" s="345"/>
      <c r="F425" s="346"/>
      <c r="G425" s="346"/>
      <c r="H425" s="346"/>
      <c r="I425" s="344"/>
      <c r="J425" s="344"/>
      <c r="K425" s="344"/>
      <c r="L425" s="344"/>
      <c r="M425" s="344"/>
      <c r="N425" s="344"/>
      <c r="O425" s="344"/>
      <c r="P425" s="344"/>
      <c r="Q425" s="344"/>
      <c r="R425" s="344"/>
      <c r="S425" s="344"/>
      <c r="T425" s="344"/>
      <c r="U425" s="344"/>
      <c r="V425" s="344"/>
      <c r="W425" s="344"/>
      <c r="X425" s="344"/>
      <c r="Y425" s="344"/>
      <c r="Z425" s="344"/>
    </row>
    <row r="426" ht="12.75" customHeight="1">
      <c r="A426" s="344"/>
      <c r="B426" s="345"/>
      <c r="C426" s="344"/>
      <c r="D426" s="344"/>
      <c r="E426" s="345"/>
      <c r="F426" s="346"/>
      <c r="G426" s="346"/>
      <c r="H426" s="346"/>
      <c r="I426" s="344"/>
      <c r="J426" s="344"/>
      <c r="K426" s="344"/>
      <c r="L426" s="344"/>
      <c r="M426" s="344"/>
      <c r="N426" s="344"/>
      <c r="O426" s="344"/>
      <c r="P426" s="344"/>
      <c r="Q426" s="344"/>
      <c r="R426" s="344"/>
      <c r="S426" s="344"/>
      <c r="T426" s="344"/>
      <c r="U426" s="344"/>
      <c r="V426" s="344"/>
      <c r="W426" s="344"/>
      <c r="X426" s="344"/>
      <c r="Y426" s="344"/>
      <c r="Z426" s="344"/>
    </row>
    <row r="427" ht="12.75" customHeight="1">
      <c r="A427" s="344"/>
      <c r="B427" s="345"/>
      <c r="C427" s="344"/>
      <c r="D427" s="344"/>
      <c r="E427" s="345"/>
      <c r="F427" s="346"/>
      <c r="G427" s="346"/>
      <c r="H427" s="346"/>
      <c r="I427" s="344"/>
      <c r="J427" s="344"/>
      <c r="K427" s="344"/>
      <c r="L427" s="344"/>
      <c r="M427" s="344"/>
      <c r="N427" s="344"/>
      <c r="O427" s="344"/>
      <c r="P427" s="344"/>
      <c r="Q427" s="344"/>
      <c r="R427" s="344"/>
      <c r="S427" s="344"/>
      <c r="T427" s="344"/>
      <c r="U427" s="344"/>
      <c r="V427" s="344"/>
      <c r="W427" s="344"/>
      <c r="X427" s="344"/>
      <c r="Y427" s="344"/>
      <c r="Z427" s="344"/>
    </row>
    <row r="428" ht="12.75" customHeight="1">
      <c r="A428" s="344"/>
      <c r="B428" s="345"/>
      <c r="C428" s="344"/>
      <c r="D428" s="344"/>
      <c r="E428" s="345"/>
      <c r="F428" s="346"/>
      <c r="G428" s="346"/>
      <c r="H428" s="346"/>
      <c r="I428" s="344"/>
      <c r="J428" s="344"/>
      <c r="K428" s="344"/>
      <c r="L428" s="344"/>
      <c r="M428" s="344"/>
      <c r="N428" s="344"/>
      <c r="O428" s="344"/>
      <c r="P428" s="344"/>
      <c r="Q428" s="344"/>
      <c r="R428" s="344"/>
      <c r="S428" s="344"/>
      <c r="T428" s="344"/>
      <c r="U428" s="344"/>
      <c r="V428" s="344"/>
      <c r="W428" s="344"/>
      <c r="X428" s="344"/>
      <c r="Y428" s="344"/>
      <c r="Z428" s="344"/>
    </row>
    <row r="429" ht="12.75" customHeight="1">
      <c r="A429" s="344"/>
      <c r="B429" s="345"/>
      <c r="C429" s="344"/>
      <c r="D429" s="344"/>
      <c r="E429" s="345"/>
      <c r="F429" s="346"/>
      <c r="G429" s="346"/>
      <c r="H429" s="346"/>
      <c r="I429" s="344"/>
      <c r="J429" s="344"/>
      <c r="K429" s="344"/>
      <c r="L429" s="344"/>
      <c r="M429" s="344"/>
      <c r="N429" s="344"/>
      <c r="O429" s="344"/>
      <c r="P429" s="344"/>
      <c r="Q429" s="344"/>
      <c r="R429" s="344"/>
      <c r="S429" s="344"/>
      <c r="T429" s="344"/>
      <c r="U429" s="344"/>
      <c r="V429" s="344"/>
      <c r="W429" s="344"/>
      <c r="X429" s="344"/>
      <c r="Y429" s="344"/>
      <c r="Z429" s="344"/>
    </row>
    <row r="430" ht="12.75" customHeight="1">
      <c r="A430" s="344"/>
      <c r="B430" s="345"/>
      <c r="C430" s="344"/>
      <c r="D430" s="344"/>
      <c r="E430" s="345"/>
      <c r="F430" s="346"/>
      <c r="G430" s="346"/>
      <c r="H430" s="346"/>
      <c r="I430" s="344"/>
      <c r="J430" s="344"/>
      <c r="K430" s="344"/>
      <c r="L430" s="344"/>
      <c r="M430" s="344"/>
      <c r="N430" s="344"/>
      <c r="O430" s="344"/>
      <c r="P430" s="344"/>
      <c r="Q430" s="344"/>
      <c r="R430" s="344"/>
      <c r="S430" s="344"/>
      <c r="T430" s="344"/>
      <c r="U430" s="344"/>
      <c r="V430" s="344"/>
      <c r="W430" s="344"/>
      <c r="X430" s="344"/>
      <c r="Y430" s="344"/>
      <c r="Z430" s="344"/>
    </row>
    <row r="431" ht="12.75" customHeight="1">
      <c r="A431" s="344"/>
      <c r="B431" s="345"/>
      <c r="C431" s="344"/>
      <c r="D431" s="344"/>
      <c r="E431" s="345"/>
      <c r="F431" s="346"/>
      <c r="G431" s="346"/>
      <c r="H431" s="346"/>
      <c r="I431" s="344"/>
      <c r="J431" s="344"/>
      <c r="K431" s="344"/>
      <c r="L431" s="344"/>
      <c r="M431" s="344"/>
      <c r="N431" s="344"/>
      <c r="O431" s="344"/>
      <c r="P431" s="344"/>
      <c r="Q431" s="344"/>
      <c r="R431" s="344"/>
      <c r="S431" s="344"/>
      <c r="T431" s="344"/>
      <c r="U431" s="344"/>
      <c r="V431" s="344"/>
      <c r="W431" s="344"/>
      <c r="X431" s="344"/>
      <c r="Y431" s="344"/>
      <c r="Z431" s="344"/>
    </row>
    <row r="432" ht="12.75" customHeight="1">
      <c r="A432" s="344"/>
      <c r="B432" s="345"/>
      <c r="C432" s="344"/>
      <c r="D432" s="344"/>
      <c r="E432" s="345"/>
      <c r="F432" s="346"/>
      <c r="G432" s="346"/>
      <c r="H432" s="346"/>
      <c r="I432" s="344"/>
      <c r="J432" s="344"/>
      <c r="K432" s="344"/>
      <c r="L432" s="344"/>
      <c r="M432" s="344"/>
      <c r="N432" s="344"/>
      <c r="O432" s="344"/>
      <c r="P432" s="344"/>
      <c r="Q432" s="344"/>
      <c r="R432" s="344"/>
      <c r="S432" s="344"/>
      <c r="T432" s="344"/>
      <c r="U432" s="344"/>
      <c r="V432" s="344"/>
      <c r="W432" s="344"/>
      <c r="X432" s="344"/>
      <c r="Y432" s="344"/>
      <c r="Z432" s="344"/>
    </row>
    <row r="433" ht="12.75" customHeight="1">
      <c r="A433" s="344"/>
      <c r="B433" s="345"/>
      <c r="C433" s="344"/>
      <c r="D433" s="344"/>
      <c r="E433" s="345"/>
      <c r="F433" s="346"/>
      <c r="G433" s="346"/>
      <c r="H433" s="346"/>
      <c r="I433" s="344"/>
      <c r="J433" s="344"/>
      <c r="K433" s="344"/>
      <c r="L433" s="344"/>
      <c r="M433" s="344"/>
      <c r="N433" s="344"/>
      <c r="O433" s="344"/>
      <c r="P433" s="344"/>
      <c r="Q433" s="344"/>
      <c r="R433" s="344"/>
      <c r="S433" s="344"/>
      <c r="T433" s="344"/>
      <c r="U433" s="344"/>
      <c r="V433" s="344"/>
      <c r="W433" s="344"/>
      <c r="X433" s="344"/>
      <c r="Y433" s="344"/>
      <c r="Z433" s="344"/>
    </row>
    <row r="434" ht="12.75" customHeight="1">
      <c r="A434" s="344"/>
      <c r="B434" s="345"/>
      <c r="C434" s="344"/>
      <c r="D434" s="344"/>
      <c r="E434" s="345"/>
      <c r="F434" s="346"/>
      <c r="G434" s="346"/>
      <c r="H434" s="346"/>
      <c r="I434" s="344"/>
      <c r="J434" s="344"/>
      <c r="K434" s="344"/>
      <c r="L434" s="344"/>
      <c r="M434" s="344"/>
      <c r="N434" s="344"/>
      <c r="O434" s="344"/>
      <c r="P434" s="344"/>
      <c r="Q434" s="344"/>
      <c r="R434" s="344"/>
      <c r="S434" s="344"/>
      <c r="T434" s="344"/>
      <c r="U434" s="344"/>
      <c r="V434" s="344"/>
      <c r="W434" s="344"/>
      <c r="X434" s="344"/>
      <c r="Y434" s="344"/>
      <c r="Z434" s="344"/>
    </row>
    <row r="435" ht="12.75" customHeight="1">
      <c r="A435" s="344"/>
      <c r="B435" s="345"/>
      <c r="C435" s="344"/>
      <c r="D435" s="344"/>
      <c r="E435" s="345"/>
      <c r="F435" s="346"/>
      <c r="G435" s="346"/>
      <c r="H435" s="346"/>
      <c r="I435" s="344"/>
      <c r="J435" s="344"/>
      <c r="K435" s="344"/>
      <c r="L435" s="344"/>
      <c r="M435" s="344"/>
      <c r="N435" s="344"/>
      <c r="O435" s="344"/>
      <c r="P435" s="344"/>
      <c r="Q435" s="344"/>
      <c r="R435" s="344"/>
      <c r="S435" s="344"/>
      <c r="T435" s="344"/>
      <c r="U435" s="344"/>
      <c r="V435" s="344"/>
      <c r="W435" s="344"/>
      <c r="X435" s="344"/>
      <c r="Y435" s="344"/>
      <c r="Z435" s="344"/>
    </row>
    <row r="436" ht="12.75" customHeight="1">
      <c r="A436" s="344"/>
      <c r="B436" s="345"/>
      <c r="C436" s="344"/>
      <c r="D436" s="344"/>
      <c r="E436" s="345"/>
      <c r="F436" s="346"/>
      <c r="G436" s="346"/>
      <c r="H436" s="346"/>
      <c r="I436" s="344"/>
      <c r="J436" s="344"/>
      <c r="K436" s="344"/>
      <c r="L436" s="344"/>
      <c r="M436" s="344"/>
      <c r="N436" s="344"/>
      <c r="O436" s="344"/>
      <c r="P436" s="344"/>
      <c r="Q436" s="344"/>
      <c r="R436" s="344"/>
      <c r="S436" s="344"/>
      <c r="T436" s="344"/>
      <c r="U436" s="344"/>
      <c r="V436" s="344"/>
      <c r="W436" s="344"/>
      <c r="X436" s="344"/>
      <c r="Y436" s="344"/>
      <c r="Z436" s="344"/>
    </row>
    <row r="437" ht="12.75" customHeight="1">
      <c r="A437" s="344"/>
      <c r="B437" s="345"/>
      <c r="C437" s="344"/>
      <c r="D437" s="344"/>
      <c r="E437" s="345"/>
      <c r="F437" s="346"/>
      <c r="G437" s="346"/>
      <c r="H437" s="346"/>
      <c r="I437" s="344"/>
      <c r="J437" s="344"/>
      <c r="K437" s="344"/>
      <c r="L437" s="344"/>
      <c r="M437" s="344"/>
      <c r="N437" s="344"/>
      <c r="O437" s="344"/>
      <c r="P437" s="344"/>
      <c r="Q437" s="344"/>
      <c r="R437" s="344"/>
      <c r="S437" s="344"/>
      <c r="T437" s="344"/>
      <c r="U437" s="344"/>
      <c r="V437" s="344"/>
      <c r="W437" s="344"/>
      <c r="X437" s="344"/>
      <c r="Y437" s="344"/>
      <c r="Z437" s="344"/>
    </row>
    <row r="438" ht="12.75" customHeight="1">
      <c r="A438" s="344"/>
      <c r="B438" s="345"/>
      <c r="C438" s="344"/>
      <c r="D438" s="344"/>
      <c r="E438" s="345"/>
      <c r="F438" s="346"/>
      <c r="G438" s="346"/>
      <c r="H438" s="346"/>
      <c r="I438" s="344"/>
      <c r="J438" s="344"/>
      <c r="K438" s="344"/>
      <c r="L438" s="344"/>
      <c r="M438" s="344"/>
      <c r="N438" s="344"/>
      <c r="O438" s="344"/>
      <c r="P438" s="344"/>
      <c r="Q438" s="344"/>
      <c r="R438" s="344"/>
      <c r="S438" s="344"/>
      <c r="T438" s="344"/>
      <c r="U438" s="344"/>
      <c r="V438" s="344"/>
      <c r="W438" s="344"/>
      <c r="X438" s="344"/>
      <c r="Y438" s="344"/>
      <c r="Z438" s="344"/>
    </row>
    <row r="439" ht="12.75" customHeight="1">
      <c r="A439" s="344"/>
      <c r="B439" s="345"/>
      <c r="C439" s="344"/>
      <c r="D439" s="344"/>
      <c r="E439" s="345"/>
      <c r="F439" s="346"/>
      <c r="G439" s="346"/>
      <c r="H439" s="346"/>
      <c r="I439" s="344"/>
      <c r="J439" s="344"/>
      <c r="K439" s="344"/>
      <c r="L439" s="344"/>
      <c r="M439" s="344"/>
      <c r="N439" s="344"/>
      <c r="O439" s="344"/>
      <c r="P439" s="344"/>
      <c r="Q439" s="344"/>
      <c r="R439" s="344"/>
      <c r="S439" s="344"/>
      <c r="T439" s="344"/>
      <c r="U439" s="344"/>
      <c r="V439" s="344"/>
      <c r="W439" s="344"/>
      <c r="X439" s="344"/>
      <c r="Y439" s="344"/>
      <c r="Z439" s="344"/>
    </row>
    <row r="440" ht="12.75" customHeight="1">
      <c r="A440" s="344"/>
      <c r="B440" s="345"/>
      <c r="C440" s="344"/>
      <c r="D440" s="344"/>
      <c r="E440" s="345"/>
      <c r="F440" s="346"/>
      <c r="G440" s="346"/>
      <c r="H440" s="346"/>
      <c r="I440" s="344"/>
      <c r="J440" s="344"/>
      <c r="K440" s="344"/>
      <c r="L440" s="344"/>
      <c r="M440" s="344"/>
      <c r="N440" s="344"/>
      <c r="O440" s="344"/>
      <c r="P440" s="344"/>
      <c r="Q440" s="344"/>
      <c r="R440" s="344"/>
      <c r="S440" s="344"/>
      <c r="T440" s="344"/>
      <c r="U440" s="344"/>
      <c r="V440" s="344"/>
      <c r="W440" s="344"/>
      <c r="X440" s="344"/>
      <c r="Y440" s="344"/>
      <c r="Z440" s="344"/>
    </row>
    <row r="441" ht="12.75" customHeight="1">
      <c r="A441" s="344"/>
      <c r="B441" s="345"/>
      <c r="C441" s="344"/>
      <c r="D441" s="344"/>
      <c r="E441" s="345"/>
      <c r="F441" s="346"/>
      <c r="G441" s="346"/>
      <c r="H441" s="346"/>
      <c r="I441" s="344"/>
      <c r="J441" s="344"/>
      <c r="K441" s="344"/>
      <c r="L441" s="344"/>
      <c r="M441" s="344"/>
      <c r="N441" s="344"/>
      <c r="O441" s="344"/>
      <c r="P441" s="344"/>
      <c r="Q441" s="344"/>
      <c r="R441" s="344"/>
      <c r="S441" s="344"/>
      <c r="T441" s="344"/>
      <c r="U441" s="344"/>
      <c r="V441" s="344"/>
      <c r="W441" s="344"/>
      <c r="X441" s="344"/>
      <c r="Y441" s="344"/>
      <c r="Z441" s="344"/>
    </row>
    <row r="442" ht="12.75" customHeight="1">
      <c r="A442" s="344"/>
      <c r="B442" s="345"/>
      <c r="C442" s="344"/>
      <c r="D442" s="344"/>
      <c r="E442" s="345"/>
      <c r="F442" s="346"/>
      <c r="G442" s="346"/>
      <c r="H442" s="346"/>
      <c r="I442" s="344"/>
      <c r="J442" s="344"/>
      <c r="K442" s="344"/>
      <c r="L442" s="344"/>
      <c r="M442" s="344"/>
      <c r="N442" s="344"/>
      <c r="O442" s="344"/>
      <c r="P442" s="344"/>
      <c r="Q442" s="344"/>
      <c r="R442" s="344"/>
      <c r="S442" s="344"/>
      <c r="T442" s="344"/>
      <c r="U442" s="344"/>
      <c r="V442" s="344"/>
      <c r="W442" s="344"/>
      <c r="X442" s="344"/>
      <c r="Y442" s="344"/>
      <c r="Z442" s="344"/>
    </row>
    <row r="443" ht="12.75" customHeight="1">
      <c r="A443" s="344"/>
      <c r="B443" s="345"/>
      <c r="C443" s="344"/>
      <c r="D443" s="344"/>
      <c r="E443" s="345"/>
      <c r="F443" s="346"/>
      <c r="G443" s="346"/>
      <c r="H443" s="346"/>
      <c r="I443" s="344"/>
      <c r="J443" s="344"/>
      <c r="K443" s="344"/>
      <c r="L443" s="344"/>
      <c r="M443" s="344"/>
      <c r="N443" s="344"/>
      <c r="O443" s="344"/>
      <c r="P443" s="344"/>
      <c r="Q443" s="344"/>
      <c r="R443" s="344"/>
      <c r="S443" s="344"/>
      <c r="T443" s="344"/>
      <c r="U443" s="344"/>
      <c r="V443" s="344"/>
      <c r="W443" s="344"/>
      <c r="X443" s="344"/>
      <c r="Y443" s="344"/>
      <c r="Z443" s="344"/>
    </row>
    <row r="444" ht="12.75" customHeight="1">
      <c r="A444" s="344"/>
      <c r="B444" s="345"/>
      <c r="C444" s="344"/>
      <c r="D444" s="344"/>
      <c r="E444" s="345"/>
      <c r="F444" s="346"/>
      <c r="G444" s="346"/>
      <c r="H444" s="346"/>
      <c r="I444" s="344"/>
      <c r="J444" s="344"/>
      <c r="K444" s="344"/>
      <c r="L444" s="344"/>
      <c r="M444" s="344"/>
      <c r="N444" s="344"/>
      <c r="O444" s="344"/>
      <c r="P444" s="344"/>
      <c r="Q444" s="344"/>
      <c r="R444" s="344"/>
      <c r="S444" s="344"/>
      <c r="T444" s="344"/>
      <c r="U444" s="344"/>
      <c r="V444" s="344"/>
      <c r="W444" s="344"/>
      <c r="X444" s="344"/>
      <c r="Y444" s="344"/>
      <c r="Z444" s="344"/>
    </row>
    <row r="445" ht="12.75" customHeight="1">
      <c r="A445" s="344"/>
      <c r="B445" s="345"/>
      <c r="C445" s="344"/>
      <c r="D445" s="344"/>
      <c r="E445" s="345"/>
      <c r="F445" s="346"/>
      <c r="G445" s="346"/>
      <c r="H445" s="346"/>
      <c r="I445" s="344"/>
      <c r="J445" s="344"/>
      <c r="K445" s="344"/>
      <c r="L445" s="344"/>
      <c r="M445" s="344"/>
      <c r="N445" s="344"/>
      <c r="O445" s="344"/>
      <c r="P445" s="344"/>
      <c r="Q445" s="344"/>
      <c r="R445" s="344"/>
      <c r="S445" s="344"/>
      <c r="T445" s="344"/>
      <c r="U445" s="344"/>
      <c r="V445" s="344"/>
      <c r="W445" s="344"/>
      <c r="X445" s="344"/>
      <c r="Y445" s="344"/>
      <c r="Z445" s="344"/>
    </row>
    <row r="446" ht="12.75" customHeight="1">
      <c r="A446" s="344"/>
      <c r="B446" s="345"/>
      <c r="C446" s="344"/>
      <c r="D446" s="344"/>
      <c r="E446" s="345"/>
      <c r="F446" s="346"/>
      <c r="G446" s="346"/>
      <c r="H446" s="346"/>
      <c r="I446" s="344"/>
      <c r="J446" s="344"/>
      <c r="K446" s="344"/>
      <c r="L446" s="344"/>
      <c r="M446" s="344"/>
      <c r="N446" s="344"/>
      <c r="O446" s="344"/>
      <c r="P446" s="344"/>
      <c r="Q446" s="344"/>
      <c r="R446" s="344"/>
      <c r="S446" s="344"/>
      <c r="T446" s="344"/>
      <c r="U446" s="344"/>
      <c r="V446" s="344"/>
      <c r="W446" s="344"/>
      <c r="X446" s="344"/>
      <c r="Y446" s="344"/>
      <c r="Z446" s="344"/>
    </row>
    <row r="447" ht="12.75" customHeight="1">
      <c r="A447" s="344"/>
      <c r="B447" s="345"/>
      <c r="C447" s="344"/>
      <c r="D447" s="344"/>
      <c r="E447" s="345"/>
      <c r="F447" s="346"/>
      <c r="G447" s="346"/>
      <c r="H447" s="346"/>
      <c r="I447" s="344"/>
      <c r="J447" s="344"/>
      <c r="K447" s="344"/>
      <c r="L447" s="344"/>
      <c r="M447" s="344"/>
      <c r="N447" s="344"/>
      <c r="O447" s="344"/>
      <c r="P447" s="344"/>
      <c r="Q447" s="344"/>
      <c r="R447" s="344"/>
      <c r="S447" s="344"/>
      <c r="T447" s="344"/>
      <c r="U447" s="344"/>
      <c r="V447" s="344"/>
      <c r="W447" s="344"/>
      <c r="X447" s="344"/>
      <c r="Y447" s="344"/>
      <c r="Z447" s="344"/>
    </row>
    <row r="448" ht="12.75" customHeight="1">
      <c r="A448" s="344"/>
      <c r="B448" s="345"/>
      <c r="C448" s="344"/>
      <c r="D448" s="344"/>
      <c r="E448" s="345"/>
      <c r="F448" s="346"/>
      <c r="G448" s="346"/>
      <c r="H448" s="346"/>
      <c r="I448" s="344"/>
      <c r="J448" s="344"/>
      <c r="K448" s="344"/>
      <c r="L448" s="344"/>
      <c r="M448" s="344"/>
      <c r="N448" s="344"/>
      <c r="O448" s="344"/>
      <c r="P448" s="344"/>
      <c r="Q448" s="344"/>
      <c r="R448" s="344"/>
      <c r="S448" s="344"/>
      <c r="T448" s="344"/>
      <c r="U448" s="344"/>
      <c r="V448" s="344"/>
      <c r="W448" s="344"/>
      <c r="X448" s="344"/>
      <c r="Y448" s="344"/>
      <c r="Z448" s="344"/>
    </row>
    <row r="449" ht="12.75" customHeight="1">
      <c r="A449" s="344"/>
      <c r="B449" s="345"/>
      <c r="C449" s="344"/>
      <c r="D449" s="344"/>
      <c r="E449" s="345"/>
      <c r="F449" s="346"/>
      <c r="G449" s="346"/>
      <c r="H449" s="346"/>
      <c r="I449" s="344"/>
      <c r="J449" s="344"/>
      <c r="K449" s="344"/>
      <c r="L449" s="344"/>
      <c r="M449" s="344"/>
      <c r="N449" s="344"/>
      <c r="O449" s="344"/>
      <c r="P449" s="344"/>
      <c r="Q449" s="344"/>
      <c r="R449" s="344"/>
      <c r="S449" s="344"/>
      <c r="T449" s="344"/>
      <c r="U449" s="344"/>
      <c r="V449" s="344"/>
      <c r="W449" s="344"/>
      <c r="X449" s="344"/>
      <c r="Y449" s="344"/>
      <c r="Z449" s="344"/>
    </row>
    <row r="450" ht="12.75" customHeight="1">
      <c r="A450" s="344"/>
      <c r="B450" s="345"/>
      <c r="C450" s="344"/>
      <c r="D450" s="344"/>
      <c r="E450" s="345"/>
      <c r="F450" s="346"/>
      <c r="G450" s="346"/>
      <c r="H450" s="346"/>
      <c r="I450" s="344"/>
      <c r="J450" s="344"/>
      <c r="K450" s="344"/>
      <c r="L450" s="344"/>
      <c r="M450" s="344"/>
      <c r="N450" s="344"/>
      <c r="O450" s="344"/>
      <c r="P450" s="344"/>
      <c r="Q450" s="344"/>
      <c r="R450" s="344"/>
      <c r="S450" s="344"/>
      <c r="T450" s="344"/>
      <c r="U450" s="344"/>
      <c r="V450" s="344"/>
      <c r="W450" s="344"/>
      <c r="X450" s="344"/>
      <c r="Y450" s="344"/>
      <c r="Z450" s="344"/>
    </row>
    <row r="451" ht="12.75" customHeight="1">
      <c r="A451" s="344"/>
      <c r="B451" s="345"/>
      <c r="C451" s="344"/>
      <c r="D451" s="344"/>
      <c r="E451" s="345"/>
      <c r="F451" s="346"/>
      <c r="G451" s="346"/>
      <c r="H451" s="346"/>
      <c r="I451" s="344"/>
      <c r="J451" s="344"/>
      <c r="K451" s="344"/>
      <c r="L451" s="344"/>
      <c r="M451" s="344"/>
      <c r="N451" s="344"/>
      <c r="O451" s="344"/>
      <c r="P451" s="344"/>
      <c r="Q451" s="344"/>
      <c r="R451" s="344"/>
      <c r="S451" s="344"/>
      <c r="T451" s="344"/>
      <c r="U451" s="344"/>
      <c r="V451" s="344"/>
      <c r="W451" s="344"/>
      <c r="X451" s="344"/>
      <c r="Y451" s="344"/>
      <c r="Z451" s="344"/>
    </row>
    <row r="452" ht="12.75" customHeight="1">
      <c r="A452" s="344"/>
      <c r="B452" s="345"/>
      <c r="C452" s="344"/>
      <c r="D452" s="344"/>
      <c r="E452" s="345"/>
      <c r="F452" s="346"/>
      <c r="G452" s="346"/>
      <c r="H452" s="346"/>
      <c r="I452" s="344"/>
      <c r="J452" s="344"/>
      <c r="K452" s="344"/>
      <c r="L452" s="344"/>
      <c r="M452" s="344"/>
      <c r="N452" s="344"/>
      <c r="O452" s="344"/>
      <c r="P452" s="344"/>
      <c r="Q452" s="344"/>
      <c r="R452" s="344"/>
      <c r="S452" s="344"/>
      <c r="T452" s="344"/>
      <c r="U452" s="344"/>
      <c r="V452" s="344"/>
      <c r="W452" s="344"/>
      <c r="X452" s="344"/>
      <c r="Y452" s="344"/>
      <c r="Z452" s="344"/>
    </row>
    <row r="453" ht="12.75" customHeight="1">
      <c r="A453" s="344"/>
      <c r="B453" s="345"/>
      <c r="C453" s="344"/>
      <c r="D453" s="344"/>
      <c r="E453" s="345"/>
      <c r="F453" s="346"/>
      <c r="G453" s="346"/>
      <c r="H453" s="346"/>
      <c r="I453" s="344"/>
      <c r="J453" s="344"/>
      <c r="K453" s="344"/>
      <c r="L453" s="344"/>
      <c r="M453" s="344"/>
      <c r="N453" s="344"/>
      <c r="O453" s="344"/>
      <c r="P453" s="344"/>
      <c r="Q453" s="344"/>
      <c r="R453" s="344"/>
      <c r="S453" s="344"/>
      <c r="T453" s="344"/>
      <c r="U453" s="344"/>
      <c r="V453" s="344"/>
      <c r="W453" s="344"/>
      <c r="X453" s="344"/>
      <c r="Y453" s="344"/>
      <c r="Z453" s="344"/>
    </row>
    <row r="454" ht="12.75" customHeight="1">
      <c r="A454" s="344"/>
      <c r="B454" s="345"/>
      <c r="C454" s="344"/>
      <c r="D454" s="344"/>
      <c r="E454" s="345"/>
      <c r="F454" s="346"/>
      <c r="G454" s="346"/>
      <c r="H454" s="346"/>
      <c r="I454" s="344"/>
      <c r="J454" s="344"/>
      <c r="K454" s="344"/>
      <c r="L454" s="344"/>
      <c r="M454" s="344"/>
      <c r="N454" s="344"/>
      <c r="O454" s="344"/>
      <c r="P454" s="344"/>
      <c r="Q454" s="344"/>
      <c r="R454" s="344"/>
      <c r="S454" s="344"/>
      <c r="T454" s="344"/>
      <c r="U454" s="344"/>
      <c r="V454" s="344"/>
      <c r="W454" s="344"/>
      <c r="X454" s="344"/>
      <c r="Y454" s="344"/>
      <c r="Z454" s="344"/>
    </row>
    <row r="455" ht="12.75" customHeight="1">
      <c r="A455" s="344"/>
      <c r="B455" s="345"/>
      <c r="C455" s="344"/>
      <c r="D455" s="344"/>
      <c r="E455" s="345"/>
      <c r="F455" s="346"/>
      <c r="G455" s="346"/>
      <c r="H455" s="346"/>
      <c r="I455" s="344"/>
      <c r="J455" s="344"/>
      <c r="K455" s="344"/>
      <c r="L455" s="344"/>
      <c r="M455" s="344"/>
      <c r="N455" s="344"/>
      <c r="O455" s="344"/>
      <c r="P455" s="344"/>
      <c r="Q455" s="344"/>
      <c r="R455" s="344"/>
      <c r="S455" s="344"/>
      <c r="T455" s="344"/>
      <c r="U455" s="344"/>
      <c r="V455" s="344"/>
      <c r="W455" s="344"/>
      <c r="X455" s="344"/>
      <c r="Y455" s="344"/>
      <c r="Z455" s="344"/>
    </row>
    <row r="456" ht="12.75" customHeight="1">
      <c r="A456" s="344"/>
      <c r="B456" s="345"/>
      <c r="C456" s="344"/>
      <c r="D456" s="344"/>
      <c r="E456" s="345"/>
      <c r="F456" s="346"/>
      <c r="G456" s="346"/>
      <c r="H456" s="346"/>
      <c r="I456" s="344"/>
      <c r="J456" s="344"/>
      <c r="K456" s="344"/>
      <c r="L456" s="344"/>
      <c r="M456" s="344"/>
      <c r="N456" s="344"/>
      <c r="O456" s="344"/>
      <c r="P456" s="344"/>
      <c r="Q456" s="344"/>
      <c r="R456" s="344"/>
      <c r="S456" s="344"/>
      <c r="T456" s="344"/>
      <c r="U456" s="344"/>
      <c r="V456" s="344"/>
      <c r="W456" s="344"/>
      <c r="X456" s="344"/>
      <c r="Y456" s="344"/>
      <c r="Z456" s="344"/>
    </row>
    <row r="457" ht="12.75" customHeight="1">
      <c r="A457" s="344"/>
      <c r="B457" s="345"/>
      <c r="C457" s="344"/>
      <c r="D457" s="344"/>
      <c r="E457" s="345"/>
      <c r="F457" s="346"/>
      <c r="G457" s="346"/>
      <c r="H457" s="346"/>
      <c r="I457" s="344"/>
      <c r="J457" s="344"/>
      <c r="K457" s="344"/>
      <c r="L457" s="344"/>
      <c r="M457" s="344"/>
      <c r="N457" s="344"/>
      <c r="O457" s="344"/>
      <c r="P457" s="344"/>
      <c r="Q457" s="344"/>
      <c r="R457" s="344"/>
      <c r="S457" s="344"/>
      <c r="T457" s="344"/>
      <c r="U457" s="344"/>
      <c r="V457" s="344"/>
      <c r="W457" s="344"/>
      <c r="X457" s="344"/>
      <c r="Y457" s="344"/>
      <c r="Z457" s="344"/>
    </row>
    <row r="458" ht="12.75" customHeight="1">
      <c r="A458" s="344"/>
      <c r="B458" s="345"/>
      <c r="C458" s="344"/>
      <c r="D458" s="344"/>
      <c r="E458" s="345"/>
      <c r="F458" s="346"/>
      <c r="G458" s="346"/>
      <c r="H458" s="346"/>
      <c r="I458" s="344"/>
      <c r="J458" s="344"/>
      <c r="K458" s="344"/>
      <c r="L458" s="344"/>
      <c r="M458" s="344"/>
      <c r="N458" s="344"/>
      <c r="O458" s="344"/>
      <c r="P458" s="344"/>
      <c r="Q458" s="344"/>
      <c r="R458" s="344"/>
      <c r="S458" s="344"/>
      <c r="T458" s="344"/>
      <c r="U458" s="344"/>
      <c r="V458" s="344"/>
      <c r="W458" s="344"/>
      <c r="X458" s="344"/>
      <c r="Y458" s="344"/>
      <c r="Z458" s="344"/>
    </row>
    <row r="459" ht="12.75" customHeight="1">
      <c r="A459" s="344"/>
      <c r="B459" s="345"/>
      <c r="C459" s="344"/>
      <c r="D459" s="344"/>
      <c r="E459" s="345"/>
      <c r="F459" s="346"/>
      <c r="G459" s="346"/>
      <c r="H459" s="346"/>
      <c r="I459" s="344"/>
      <c r="J459" s="344"/>
      <c r="K459" s="344"/>
      <c r="L459" s="344"/>
      <c r="M459" s="344"/>
      <c r="N459" s="344"/>
      <c r="O459" s="344"/>
      <c r="P459" s="344"/>
      <c r="Q459" s="344"/>
      <c r="R459" s="344"/>
      <c r="S459" s="344"/>
      <c r="T459" s="344"/>
      <c r="U459" s="344"/>
      <c r="V459" s="344"/>
      <c r="W459" s="344"/>
      <c r="X459" s="344"/>
      <c r="Y459" s="344"/>
      <c r="Z459" s="344"/>
    </row>
    <row r="460" ht="12.75" customHeight="1">
      <c r="A460" s="344"/>
      <c r="B460" s="345"/>
      <c r="C460" s="344"/>
      <c r="D460" s="344"/>
      <c r="E460" s="345"/>
      <c r="F460" s="346"/>
      <c r="G460" s="346"/>
      <c r="H460" s="346"/>
      <c r="I460" s="344"/>
      <c r="J460" s="344"/>
      <c r="K460" s="344"/>
      <c r="L460" s="344"/>
      <c r="M460" s="344"/>
      <c r="N460" s="344"/>
      <c r="O460" s="344"/>
      <c r="P460" s="344"/>
      <c r="Q460" s="344"/>
      <c r="R460" s="344"/>
      <c r="S460" s="344"/>
      <c r="T460" s="344"/>
      <c r="U460" s="344"/>
      <c r="V460" s="344"/>
      <c r="W460" s="344"/>
      <c r="X460" s="344"/>
      <c r="Y460" s="344"/>
      <c r="Z460" s="344"/>
    </row>
    <row r="461" ht="12.75" customHeight="1">
      <c r="A461" s="344"/>
      <c r="B461" s="345"/>
      <c r="C461" s="344"/>
      <c r="D461" s="344"/>
      <c r="E461" s="345"/>
      <c r="F461" s="346"/>
      <c r="G461" s="346"/>
      <c r="H461" s="346"/>
      <c r="I461" s="344"/>
      <c r="J461" s="344"/>
      <c r="K461" s="344"/>
      <c r="L461" s="344"/>
      <c r="M461" s="344"/>
      <c r="N461" s="344"/>
      <c r="O461" s="344"/>
      <c r="P461" s="344"/>
      <c r="Q461" s="344"/>
      <c r="R461" s="344"/>
      <c r="S461" s="344"/>
      <c r="T461" s="344"/>
      <c r="U461" s="344"/>
      <c r="V461" s="344"/>
      <c r="W461" s="344"/>
      <c r="X461" s="344"/>
      <c r="Y461" s="344"/>
      <c r="Z461" s="344"/>
    </row>
    <row r="462" ht="12.75" customHeight="1">
      <c r="A462" s="344"/>
      <c r="B462" s="345"/>
      <c r="C462" s="344"/>
      <c r="D462" s="344"/>
      <c r="E462" s="345"/>
      <c r="F462" s="346"/>
      <c r="G462" s="346"/>
      <c r="H462" s="346"/>
      <c r="I462" s="344"/>
      <c r="J462" s="344"/>
      <c r="K462" s="344"/>
      <c r="L462" s="344"/>
      <c r="M462" s="344"/>
      <c r="N462" s="344"/>
      <c r="O462" s="344"/>
      <c r="P462" s="344"/>
      <c r="Q462" s="344"/>
      <c r="R462" s="344"/>
      <c r="S462" s="344"/>
      <c r="T462" s="344"/>
      <c r="U462" s="344"/>
      <c r="V462" s="344"/>
      <c r="W462" s="344"/>
      <c r="X462" s="344"/>
      <c r="Y462" s="344"/>
      <c r="Z462" s="344"/>
    </row>
    <row r="463" ht="12.75" customHeight="1">
      <c r="A463" s="344"/>
      <c r="B463" s="345"/>
      <c r="C463" s="344"/>
      <c r="D463" s="344"/>
      <c r="E463" s="345"/>
      <c r="F463" s="346"/>
      <c r="G463" s="346"/>
      <c r="H463" s="346"/>
      <c r="I463" s="344"/>
      <c r="J463" s="344"/>
      <c r="K463" s="344"/>
      <c r="L463" s="344"/>
      <c r="M463" s="344"/>
      <c r="N463" s="344"/>
      <c r="O463" s="344"/>
      <c r="P463" s="344"/>
      <c r="Q463" s="344"/>
      <c r="R463" s="344"/>
      <c r="S463" s="344"/>
      <c r="T463" s="344"/>
      <c r="U463" s="344"/>
      <c r="V463" s="344"/>
      <c r="W463" s="344"/>
      <c r="X463" s="344"/>
      <c r="Y463" s="344"/>
      <c r="Z463" s="344"/>
    </row>
    <row r="464" ht="12.75" customHeight="1">
      <c r="A464" s="344"/>
      <c r="B464" s="345"/>
      <c r="C464" s="344"/>
      <c r="D464" s="344"/>
      <c r="E464" s="345"/>
      <c r="F464" s="346"/>
      <c r="G464" s="346"/>
      <c r="H464" s="346"/>
      <c r="I464" s="344"/>
      <c r="J464" s="344"/>
      <c r="K464" s="344"/>
      <c r="L464" s="344"/>
      <c r="M464" s="344"/>
      <c r="N464" s="344"/>
      <c r="O464" s="344"/>
      <c r="P464" s="344"/>
      <c r="Q464" s="344"/>
      <c r="R464" s="344"/>
      <c r="S464" s="344"/>
      <c r="T464" s="344"/>
      <c r="U464" s="344"/>
      <c r="V464" s="344"/>
      <c r="W464" s="344"/>
      <c r="X464" s="344"/>
      <c r="Y464" s="344"/>
      <c r="Z464" s="344"/>
    </row>
    <row r="465" ht="12.75" customHeight="1">
      <c r="A465" s="344"/>
      <c r="B465" s="345"/>
      <c r="C465" s="344"/>
      <c r="D465" s="344"/>
      <c r="E465" s="345"/>
      <c r="F465" s="346"/>
      <c r="G465" s="346"/>
      <c r="H465" s="346"/>
      <c r="I465" s="344"/>
      <c r="J465" s="344"/>
      <c r="K465" s="344"/>
      <c r="L465" s="344"/>
      <c r="M465" s="344"/>
      <c r="N465" s="344"/>
      <c r="O465" s="344"/>
      <c r="P465" s="344"/>
      <c r="Q465" s="344"/>
      <c r="R465" s="344"/>
      <c r="S465" s="344"/>
      <c r="T465" s="344"/>
      <c r="U465" s="344"/>
      <c r="V465" s="344"/>
      <c r="W465" s="344"/>
      <c r="X465" s="344"/>
      <c r="Y465" s="344"/>
      <c r="Z465" s="344"/>
    </row>
    <row r="466" ht="12.75" customHeight="1">
      <c r="A466" s="344"/>
      <c r="B466" s="345"/>
      <c r="C466" s="344"/>
      <c r="D466" s="344"/>
      <c r="E466" s="345"/>
      <c r="F466" s="346"/>
      <c r="G466" s="346"/>
      <c r="H466" s="346"/>
      <c r="I466" s="344"/>
      <c r="J466" s="344"/>
      <c r="K466" s="344"/>
      <c r="L466" s="344"/>
      <c r="M466" s="344"/>
      <c r="N466" s="344"/>
      <c r="O466" s="344"/>
      <c r="P466" s="344"/>
      <c r="Q466" s="344"/>
      <c r="R466" s="344"/>
      <c r="S466" s="344"/>
      <c r="T466" s="344"/>
      <c r="U466" s="344"/>
      <c r="V466" s="344"/>
      <c r="W466" s="344"/>
      <c r="X466" s="344"/>
      <c r="Y466" s="344"/>
      <c r="Z466" s="344"/>
    </row>
    <row r="467" ht="12.75" customHeight="1">
      <c r="A467" s="344"/>
      <c r="B467" s="345"/>
      <c r="C467" s="344"/>
      <c r="D467" s="344"/>
      <c r="E467" s="345"/>
      <c r="F467" s="346"/>
      <c r="G467" s="346"/>
      <c r="H467" s="346"/>
      <c r="I467" s="344"/>
      <c r="J467" s="344"/>
      <c r="K467" s="344"/>
      <c r="L467" s="344"/>
      <c r="M467" s="344"/>
      <c r="N467" s="344"/>
      <c r="O467" s="344"/>
      <c r="P467" s="344"/>
      <c r="Q467" s="344"/>
      <c r="R467" s="344"/>
      <c r="S467" s="344"/>
      <c r="T467" s="344"/>
      <c r="U467" s="344"/>
      <c r="V467" s="344"/>
      <c r="W467" s="344"/>
      <c r="X467" s="344"/>
      <c r="Y467" s="344"/>
      <c r="Z467" s="344"/>
    </row>
    <row r="468" ht="12.75" customHeight="1">
      <c r="A468" s="344"/>
      <c r="B468" s="345"/>
      <c r="C468" s="344"/>
      <c r="D468" s="344"/>
      <c r="E468" s="345"/>
      <c r="F468" s="346"/>
      <c r="G468" s="346"/>
      <c r="H468" s="346"/>
      <c r="I468" s="344"/>
      <c r="J468" s="344"/>
      <c r="K468" s="344"/>
      <c r="L468" s="344"/>
      <c r="M468" s="344"/>
      <c r="N468" s="344"/>
      <c r="O468" s="344"/>
      <c r="P468" s="344"/>
      <c r="Q468" s="344"/>
      <c r="R468" s="344"/>
      <c r="S468" s="344"/>
      <c r="T468" s="344"/>
      <c r="U468" s="344"/>
      <c r="V468" s="344"/>
      <c r="W468" s="344"/>
      <c r="X468" s="344"/>
      <c r="Y468" s="344"/>
      <c r="Z468" s="344"/>
    </row>
    <row r="469" ht="12.75" customHeight="1">
      <c r="A469" s="344"/>
      <c r="B469" s="345"/>
      <c r="C469" s="344"/>
      <c r="D469" s="344"/>
      <c r="E469" s="345"/>
      <c r="F469" s="346"/>
      <c r="G469" s="346"/>
      <c r="H469" s="346"/>
      <c r="I469" s="344"/>
      <c r="J469" s="344"/>
      <c r="K469" s="344"/>
      <c r="L469" s="344"/>
      <c r="M469" s="344"/>
      <c r="N469" s="344"/>
      <c r="O469" s="344"/>
      <c r="P469" s="344"/>
      <c r="Q469" s="344"/>
      <c r="R469" s="344"/>
      <c r="S469" s="344"/>
      <c r="T469" s="344"/>
      <c r="U469" s="344"/>
      <c r="V469" s="344"/>
      <c r="W469" s="344"/>
      <c r="X469" s="344"/>
      <c r="Y469" s="344"/>
      <c r="Z469" s="344"/>
    </row>
    <row r="470" ht="12.75" customHeight="1">
      <c r="A470" s="344"/>
      <c r="B470" s="345"/>
      <c r="C470" s="344"/>
      <c r="D470" s="344"/>
      <c r="E470" s="345"/>
      <c r="F470" s="346"/>
      <c r="G470" s="346"/>
      <c r="H470" s="346"/>
      <c r="I470" s="344"/>
      <c r="J470" s="344"/>
      <c r="K470" s="344"/>
      <c r="L470" s="344"/>
      <c r="M470" s="344"/>
      <c r="N470" s="344"/>
      <c r="O470" s="344"/>
      <c r="P470" s="344"/>
      <c r="Q470" s="344"/>
      <c r="R470" s="344"/>
      <c r="S470" s="344"/>
      <c r="T470" s="344"/>
      <c r="U470" s="344"/>
      <c r="V470" s="344"/>
      <c r="W470" s="344"/>
      <c r="X470" s="344"/>
      <c r="Y470" s="344"/>
      <c r="Z470" s="344"/>
    </row>
    <row r="471" ht="12.75" customHeight="1">
      <c r="A471" s="344"/>
      <c r="B471" s="345"/>
      <c r="C471" s="344"/>
      <c r="D471" s="344"/>
      <c r="E471" s="345"/>
      <c r="F471" s="346"/>
      <c r="G471" s="346"/>
      <c r="H471" s="346"/>
      <c r="I471" s="344"/>
      <c r="J471" s="344"/>
      <c r="K471" s="344"/>
      <c r="L471" s="344"/>
      <c r="M471" s="344"/>
      <c r="N471" s="344"/>
      <c r="O471" s="344"/>
      <c r="P471" s="344"/>
      <c r="Q471" s="344"/>
      <c r="R471" s="344"/>
      <c r="S471" s="344"/>
      <c r="T471" s="344"/>
      <c r="U471" s="344"/>
      <c r="V471" s="344"/>
      <c r="W471" s="344"/>
      <c r="X471" s="344"/>
      <c r="Y471" s="344"/>
      <c r="Z471" s="344"/>
    </row>
    <row r="472" ht="12.75" customHeight="1">
      <c r="A472" s="344"/>
      <c r="B472" s="345"/>
      <c r="C472" s="344"/>
      <c r="D472" s="344"/>
      <c r="E472" s="345"/>
      <c r="F472" s="346"/>
      <c r="G472" s="346"/>
      <c r="H472" s="346"/>
      <c r="I472" s="344"/>
      <c r="J472" s="344"/>
      <c r="K472" s="344"/>
      <c r="L472" s="344"/>
      <c r="M472" s="344"/>
      <c r="N472" s="344"/>
      <c r="O472" s="344"/>
      <c r="P472" s="344"/>
      <c r="Q472" s="344"/>
      <c r="R472" s="344"/>
      <c r="S472" s="344"/>
      <c r="T472" s="344"/>
      <c r="U472" s="344"/>
      <c r="V472" s="344"/>
      <c r="W472" s="344"/>
      <c r="X472" s="344"/>
      <c r="Y472" s="344"/>
      <c r="Z472" s="344"/>
    </row>
    <row r="473" ht="12.75" customHeight="1">
      <c r="A473" s="344"/>
      <c r="B473" s="345"/>
      <c r="C473" s="344"/>
      <c r="D473" s="344"/>
      <c r="E473" s="345"/>
      <c r="F473" s="346"/>
      <c r="G473" s="346"/>
      <c r="H473" s="346"/>
      <c r="I473" s="344"/>
      <c r="J473" s="344"/>
      <c r="K473" s="344"/>
      <c r="L473" s="344"/>
      <c r="M473" s="344"/>
      <c r="N473" s="344"/>
      <c r="O473" s="344"/>
      <c r="P473" s="344"/>
      <c r="Q473" s="344"/>
      <c r="R473" s="344"/>
      <c r="S473" s="344"/>
      <c r="T473" s="344"/>
      <c r="U473" s="344"/>
      <c r="V473" s="344"/>
      <c r="W473" s="344"/>
      <c r="X473" s="344"/>
      <c r="Y473" s="344"/>
      <c r="Z473" s="344"/>
    </row>
    <row r="474" ht="12.75" customHeight="1">
      <c r="A474" s="344"/>
      <c r="B474" s="345"/>
      <c r="C474" s="344"/>
      <c r="D474" s="344"/>
      <c r="E474" s="345"/>
      <c r="F474" s="346"/>
      <c r="G474" s="346"/>
      <c r="H474" s="346"/>
      <c r="I474" s="344"/>
      <c r="J474" s="344"/>
      <c r="K474" s="344"/>
      <c r="L474" s="344"/>
      <c r="M474" s="344"/>
      <c r="N474" s="344"/>
      <c r="O474" s="344"/>
      <c r="P474" s="344"/>
      <c r="Q474" s="344"/>
      <c r="R474" s="344"/>
      <c r="S474" s="344"/>
      <c r="T474" s="344"/>
      <c r="U474" s="344"/>
      <c r="V474" s="344"/>
      <c r="W474" s="344"/>
      <c r="X474" s="344"/>
      <c r="Y474" s="344"/>
      <c r="Z474" s="344"/>
    </row>
    <row r="475" ht="12.75" customHeight="1">
      <c r="A475" s="344"/>
      <c r="B475" s="345"/>
      <c r="C475" s="344"/>
      <c r="D475" s="344"/>
      <c r="E475" s="345"/>
      <c r="F475" s="346"/>
      <c r="G475" s="346"/>
      <c r="H475" s="346"/>
      <c r="I475" s="344"/>
      <c r="J475" s="344"/>
      <c r="K475" s="344"/>
      <c r="L475" s="344"/>
      <c r="M475" s="344"/>
      <c r="N475" s="344"/>
      <c r="O475" s="344"/>
      <c r="P475" s="344"/>
      <c r="Q475" s="344"/>
      <c r="R475" s="344"/>
      <c r="S475" s="344"/>
      <c r="T475" s="344"/>
      <c r="U475" s="344"/>
      <c r="V475" s="344"/>
      <c r="W475" s="344"/>
      <c r="X475" s="344"/>
      <c r="Y475" s="344"/>
      <c r="Z475" s="344"/>
    </row>
    <row r="476" ht="12.75" customHeight="1">
      <c r="A476" s="344"/>
      <c r="B476" s="345"/>
      <c r="C476" s="344"/>
      <c r="D476" s="344"/>
      <c r="E476" s="345"/>
      <c r="F476" s="346"/>
      <c r="G476" s="346"/>
      <c r="H476" s="346"/>
      <c r="I476" s="344"/>
      <c r="J476" s="344"/>
      <c r="K476" s="344"/>
      <c r="L476" s="344"/>
      <c r="M476" s="344"/>
      <c r="N476" s="344"/>
      <c r="O476" s="344"/>
      <c r="P476" s="344"/>
      <c r="Q476" s="344"/>
      <c r="R476" s="344"/>
      <c r="S476" s="344"/>
      <c r="T476" s="344"/>
      <c r="U476" s="344"/>
      <c r="V476" s="344"/>
      <c r="W476" s="344"/>
      <c r="X476" s="344"/>
      <c r="Y476" s="344"/>
      <c r="Z476" s="344"/>
    </row>
    <row r="477" ht="12.75" customHeight="1">
      <c r="A477" s="344"/>
      <c r="B477" s="345"/>
      <c r="C477" s="344"/>
      <c r="D477" s="344"/>
      <c r="E477" s="345"/>
      <c r="F477" s="346"/>
      <c r="G477" s="346"/>
      <c r="H477" s="346"/>
      <c r="I477" s="344"/>
      <c r="J477" s="344"/>
      <c r="K477" s="344"/>
      <c r="L477" s="344"/>
      <c r="M477" s="344"/>
      <c r="N477" s="344"/>
      <c r="O477" s="344"/>
      <c r="P477" s="344"/>
      <c r="Q477" s="344"/>
      <c r="R477" s="344"/>
      <c r="S477" s="344"/>
      <c r="T477" s="344"/>
      <c r="U477" s="344"/>
      <c r="V477" s="344"/>
      <c r="W477" s="344"/>
      <c r="X477" s="344"/>
      <c r="Y477" s="344"/>
      <c r="Z477" s="344"/>
    </row>
    <row r="478" ht="12.75" customHeight="1">
      <c r="A478" s="344"/>
      <c r="B478" s="345"/>
      <c r="C478" s="344"/>
      <c r="D478" s="344"/>
      <c r="E478" s="345"/>
      <c r="F478" s="346"/>
      <c r="G478" s="346"/>
      <c r="H478" s="346"/>
      <c r="I478" s="344"/>
      <c r="J478" s="344"/>
      <c r="K478" s="344"/>
      <c r="L478" s="344"/>
      <c r="M478" s="344"/>
      <c r="N478" s="344"/>
      <c r="O478" s="344"/>
      <c r="P478" s="344"/>
      <c r="Q478" s="344"/>
      <c r="R478" s="344"/>
      <c r="S478" s="344"/>
      <c r="T478" s="344"/>
      <c r="U478" s="344"/>
      <c r="V478" s="344"/>
      <c r="W478" s="344"/>
      <c r="X478" s="344"/>
      <c r="Y478" s="344"/>
      <c r="Z478" s="344"/>
    </row>
    <row r="479" ht="12.75" customHeight="1">
      <c r="A479" s="344"/>
      <c r="B479" s="345"/>
      <c r="C479" s="344"/>
      <c r="D479" s="344"/>
      <c r="E479" s="345"/>
      <c r="F479" s="346"/>
      <c r="G479" s="346"/>
      <c r="H479" s="346"/>
      <c r="I479" s="344"/>
      <c r="J479" s="344"/>
      <c r="K479" s="344"/>
      <c r="L479" s="344"/>
      <c r="M479" s="344"/>
      <c r="N479" s="344"/>
      <c r="O479" s="344"/>
      <c r="P479" s="344"/>
      <c r="Q479" s="344"/>
      <c r="R479" s="344"/>
      <c r="S479" s="344"/>
      <c r="T479" s="344"/>
      <c r="U479" s="344"/>
      <c r="V479" s="344"/>
      <c r="W479" s="344"/>
      <c r="X479" s="344"/>
      <c r="Y479" s="344"/>
      <c r="Z479" s="344"/>
    </row>
    <row r="480" ht="12.75" customHeight="1">
      <c r="A480" s="344"/>
      <c r="B480" s="345"/>
      <c r="C480" s="344"/>
      <c r="D480" s="344"/>
      <c r="E480" s="345"/>
      <c r="F480" s="346"/>
      <c r="G480" s="346"/>
      <c r="H480" s="346"/>
      <c r="I480" s="344"/>
      <c r="J480" s="344"/>
      <c r="K480" s="344"/>
      <c r="L480" s="344"/>
      <c r="M480" s="344"/>
      <c r="N480" s="344"/>
      <c r="O480" s="344"/>
      <c r="P480" s="344"/>
      <c r="Q480" s="344"/>
      <c r="R480" s="344"/>
      <c r="S480" s="344"/>
      <c r="T480" s="344"/>
      <c r="U480" s="344"/>
      <c r="V480" s="344"/>
      <c r="W480" s="344"/>
      <c r="X480" s="344"/>
      <c r="Y480" s="344"/>
      <c r="Z480" s="344"/>
    </row>
    <row r="481" ht="12.75" customHeight="1">
      <c r="A481" s="344"/>
      <c r="B481" s="345"/>
      <c r="C481" s="344"/>
      <c r="D481" s="344"/>
      <c r="E481" s="345"/>
      <c r="F481" s="346"/>
      <c r="G481" s="346"/>
      <c r="H481" s="346"/>
      <c r="I481" s="344"/>
      <c r="J481" s="344"/>
      <c r="K481" s="344"/>
      <c r="L481" s="344"/>
      <c r="M481" s="344"/>
      <c r="N481" s="344"/>
      <c r="O481" s="344"/>
      <c r="P481" s="344"/>
      <c r="Q481" s="344"/>
      <c r="R481" s="344"/>
      <c r="S481" s="344"/>
      <c r="T481" s="344"/>
      <c r="U481" s="344"/>
      <c r="V481" s="344"/>
      <c r="W481" s="344"/>
      <c r="X481" s="344"/>
      <c r="Y481" s="344"/>
      <c r="Z481" s="344"/>
    </row>
    <row r="482" ht="12.75" customHeight="1">
      <c r="A482" s="344"/>
      <c r="B482" s="345"/>
      <c r="C482" s="344"/>
      <c r="D482" s="344"/>
      <c r="E482" s="345"/>
      <c r="F482" s="346"/>
      <c r="G482" s="346"/>
      <c r="H482" s="346"/>
      <c r="I482" s="344"/>
      <c r="J482" s="344"/>
      <c r="K482" s="344"/>
      <c r="L482" s="344"/>
      <c r="M482" s="344"/>
      <c r="N482" s="344"/>
      <c r="O482" s="344"/>
      <c r="P482" s="344"/>
      <c r="Q482" s="344"/>
      <c r="R482" s="344"/>
      <c r="S482" s="344"/>
      <c r="T482" s="344"/>
      <c r="U482" s="344"/>
      <c r="V482" s="344"/>
      <c r="W482" s="344"/>
      <c r="X482" s="344"/>
      <c r="Y482" s="344"/>
      <c r="Z482" s="344"/>
    </row>
    <row r="483" ht="12.75" customHeight="1">
      <c r="A483" s="344"/>
      <c r="B483" s="345"/>
      <c r="C483" s="344"/>
      <c r="D483" s="344"/>
      <c r="E483" s="345"/>
      <c r="F483" s="346"/>
      <c r="G483" s="346"/>
      <c r="H483" s="346"/>
      <c r="I483" s="344"/>
      <c r="J483" s="344"/>
      <c r="K483" s="344"/>
      <c r="L483" s="344"/>
      <c r="M483" s="344"/>
      <c r="N483" s="344"/>
      <c r="O483" s="344"/>
      <c r="P483" s="344"/>
      <c r="Q483" s="344"/>
      <c r="R483" s="344"/>
      <c r="S483" s="344"/>
      <c r="T483" s="344"/>
      <c r="U483" s="344"/>
      <c r="V483" s="344"/>
      <c r="W483" s="344"/>
      <c r="X483" s="344"/>
      <c r="Y483" s="344"/>
      <c r="Z483" s="344"/>
    </row>
    <row r="484" ht="12.75" customHeight="1">
      <c r="A484" s="344"/>
      <c r="B484" s="345"/>
      <c r="C484" s="344"/>
      <c r="D484" s="344"/>
      <c r="E484" s="345"/>
      <c r="F484" s="346"/>
      <c r="G484" s="346"/>
      <c r="H484" s="346"/>
      <c r="I484" s="344"/>
      <c r="J484" s="344"/>
      <c r="K484" s="344"/>
      <c r="L484" s="344"/>
      <c r="M484" s="344"/>
      <c r="N484" s="344"/>
      <c r="O484" s="344"/>
      <c r="P484" s="344"/>
      <c r="Q484" s="344"/>
      <c r="R484" s="344"/>
      <c r="S484" s="344"/>
      <c r="T484" s="344"/>
      <c r="U484" s="344"/>
      <c r="V484" s="344"/>
      <c r="W484" s="344"/>
      <c r="X484" s="344"/>
      <c r="Y484" s="344"/>
      <c r="Z484" s="344"/>
    </row>
    <row r="485" ht="12.75" customHeight="1">
      <c r="A485" s="344"/>
      <c r="B485" s="345"/>
      <c r="C485" s="344"/>
      <c r="D485" s="344"/>
      <c r="E485" s="345"/>
      <c r="F485" s="346"/>
      <c r="G485" s="346"/>
      <c r="H485" s="346"/>
      <c r="I485" s="344"/>
      <c r="J485" s="344"/>
      <c r="K485" s="344"/>
      <c r="L485" s="344"/>
      <c r="M485" s="344"/>
      <c r="N485" s="344"/>
      <c r="O485" s="344"/>
      <c r="P485" s="344"/>
      <c r="Q485" s="344"/>
      <c r="R485" s="344"/>
      <c r="S485" s="344"/>
      <c r="T485" s="344"/>
      <c r="U485" s="344"/>
      <c r="V485" s="344"/>
      <c r="W485" s="344"/>
      <c r="X485" s="344"/>
      <c r="Y485" s="344"/>
      <c r="Z485" s="344"/>
    </row>
    <row r="486" ht="12.75" customHeight="1">
      <c r="A486" s="344"/>
      <c r="B486" s="345"/>
      <c r="C486" s="344"/>
      <c r="D486" s="344"/>
      <c r="E486" s="345"/>
      <c r="F486" s="346"/>
      <c r="G486" s="346"/>
      <c r="H486" s="346"/>
      <c r="I486" s="344"/>
      <c r="J486" s="344"/>
      <c r="K486" s="344"/>
      <c r="L486" s="344"/>
      <c r="M486" s="344"/>
      <c r="N486" s="344"/>
      <c r="O486" s="344"/>
      <c r="P486" s="344"/>
      <c r="Q486" s="344"/>
      <c r="R486" s="344"/>
      <c r="S486" s="344"/>
      <c r="T486" s="344"/>
      <c r="U486" s="344"/>
      <c r="V486" s="344"/>
      <c r="W486" s="344"/>
      <c r="X486" s="344"/>
      <c r="Y486" s="344"/>
      <c r="Z486" s="344"/>
    </row>
    <row r="487" ht="12.75" customHeight="1">
      <c r="A487" s="344"/>
      <c r="B487" s="345"/>
      <c r="C487" s="344"/>
      <c r="D487" s="344"/>
      <c r="E487" s="345"/>
      <c r="F487" s="346"/>
      <c r="G487" s="346"/>
      <c r="H487" s="346"/>
      <c r="I487" s="344"/>
      <c r="J487" s="344"/>
      <c r="K487" s="344"/>
      <c r="L487" s="344"/>
      <c r="M487" s="344"/>
      <c r="N487" s="344"/>
      <c r="O487" s="344"/>
      <c r="P487" s="344"/>
      <c r="Q487" s="344"/>
      <c r="R487" s="344"/>
      <c r="S487" s="344"/>
      <c r="T487" s="344"/>
      <c r="U487" s="344"/>
      <c r="V487" s="344"/>
      <c r="W487" s="344"/>
      <c r="X487" s="344"/>
      <c r="Y487" s="344"/>
      <c r="Z487" s="344"/>
    </row>
    <row r="488" ht="12.75" customHeight="1">
      <c r="A488" s="344"/>
      <c r="B488" s="345"/>
      <c r="C488" s="344"/>
      <c r="D488" s="344"/>
      <c r="E488" s="345"/>
      <c r="F488" s="346"/>
      <c r="G488" s="346"/>
      <c r="H488" s="346"/>
      <c r="I488" s="344"/>
      <c r="J488" s="344"/>
      <c r="K488" s="344"/>
      <c r="L488" s="344"/>
      <c r="M488" s="344"/>
      <c r="N488" s="344"/>
      <c r="O488" s="344"/>
      <c r="P488" s="344"/>
      <c r="Q488" s="344"/>
      <c r="R488" s="344"/>
      <c r="S488" s="344"/>
      <c r="T488" s="344"/>
      <c r="U488" s="344"/>
      <c r="V488" s="344"/>
      <c r="W488" s="344"/>
      <c r="X488" s="344"/>
      <c r="Y488" s="344"/>
      <c r="Z488" s="344"/>
    </row>
    <row r="489" ht="12.75" customHeight="1">
      <c r="A489" s="344"/>
      <c r="B489" s="345"/>
      <c r="C489" s="344"/>
      <c r="D489" s="344"/>
      <c r="E489" s="345"/>
      <c r="F489" s="346"/>
      <c r="G489" s="346"/>
      <c r="H489" s="346"/>
      <c r="I489" s="344"/>
      <c r="J489" s="344"/>
      <c r="K489" s="344"/>
      <c r="L489" s="344"/>
      <c r="M489" s="344"/>
      <c r="N489" s="344"/>
      <c r="O489" s="344"/>
      <c r="P489" s="344"/>
      <c r="Q489" s="344"/>
      <c r="R489" s="344"/>
      <c r="S489" s="344"/>
      <c r="T489" s="344"/>
      <c r="U489" s="344"/>
      <c r="V489" s="344"/>
      <c r="W489" s="344"/>
      <c r="X489" s="344"/>
      <c r="Y489" s="344"/>
      <c r="Z489" s="344"/>
    </row>
    <row r="490" ht="12.75" customHeight="1">
      <c r="A490" s="344"/>
      <c r="B490" s="345"/>
      <c r="C490" s="344"/>
      <c r="D490" s="344"/>
      <c r="E490" s="345"/>
      <c r="F490" s="346"/>
      <c r="G490" s="346"/>
      <c r="H490" s="346"/>
      <c r="I490" s="344"/>
      <c r="J490" s="344"/>
      <c r="K490" s="344"/>
      <c r="L490" s="344"/>
      <c r="M490" s="344"/>
      <c r="N490" s="344"/>
      <c r="O490" s="344"/>
      <c r="P490" s="344"/>
      <c r="Q490" s="344"/>
      <c r="R490" s="344"/>
      <c r="S490" s="344"/>
      <c r="T490" s="344"/>
      <c r="U490" s="344"/>
      <c r="V490" s="344"/>
      <c r="W490" s="344"/>
      <c r="X490" s="344"/>
      <c r="Y490" s="344"/>
      <c r="Z490" s="344"/>
    </row>
    <row r="491" ht="12.75" customHeight="1">
      <c r="A491" s="344"/>
      <c r="B491" s="345"/>
      <c r="C491" s="344"/>
      <c r="D491" s="344"/>
      <c r="E491" s="345"/>
      <c r="F491" s="346"/>
      <c r="G491" s="346"/>
      <c r="H491" s="346"/>
      <c r="I491" s="344"/>
      <c r="J491" s="344"/>
      <c r="K491" s="344"/>
      <c r="L491" s="344"/>
      <c r="M491" s="344"/>
      <c r="N491" s="344"/>
      <c r="O491" s="344"/>
      <c r="P491" s="344"/>
      <c r="Q491" s="344"/>
      <c r="R491" s="344"/>
      <c r="S491" s="344"/>
      <c r="T491" s="344"/>
      <c r="U491" s="344"/>
      <c r="V491" s="344"/>
      <c r="W491" s="344"/>
      <c r="X491" s="344"/>
      <c r="Y491" s="344"/>
      <c r="Z491" s="344"/>
    </row>
    <row r="492" ht="12.75" customHeight="1">
      <c r="A492" s="344"/>
      <c r="B492" s="345"/>
      <c r="C492" s="344"/>
      <c r="D492" s="344"/>
      <c r="E492" s="345"/>
      <c r="F492" s="346"/>
      <c r="G492" s="346"/>
      <c r="H492" s="346"/>
      <c r="I492" s="344"/>
      <c r="J492" s="344"/>
      <c r="K492" s="344"/>
      <c r="L492" s="344"/>
      <c r="M492" s="344"/>
      <c r="N492" s="344"/>
      <c r="O492" s="344"/>
      <c r="P492" s="344"/>
      <c r="Q492" s="344"/>
      <c r="R492" s="344"/>
      <c r="S492" s="344"/>
      <c r="T492" s="344"/>
      <c r="U492" s="344"/>
      <c r="V492" s="344"/>
      <c r="W492" s="344"/>
      <c r="X492" s="344"/>
      <c r="Y492" s="344"/>
      <c r="Z492" s="344"/>
    </row>
    <row r="493" ht="12.75" customHeight="1">
      <c r="A493" s="344"/>
      <c r="B493" s="345"/>
      <c r="C493" s="344"/>
      <c r="D493" s="344"/>
      <c r="E493" s="345"/>
      <c r="F493" s="346"/>
      <c r="G493" s="346"/>
      <c r="H493" s="346"/>
      <c r="I493" s="344"/>
      <c r="J493" s="344"/>
      <c r="K493" s="344"/>
      <c r="L493" s="344"/>
      <c r="M493" s="344"/>
      <c r="N493" s="344"/>
      <c r="O493" s="344"/>
      <c r="P493" s="344"/>
      <c r="Q493" s="344"/>
      <c r="R493" s="344"/>
      <c r="S493" s="344"/>
      <c r="T493" s="344"/>
      <c r="U493" s="344"/>
      <c r="V493" s="344"/>
      <c r="W493" s="344"/>
      <c r="X493" s="344"/>
      <c r="Y493" s="344"/>
      <c r="Z493" s="344"/>
    </row>
    <row r="494" ht="12.75" customHeight="1">
      <c r="A494" s="344"/>
      <c r="B494" s="345"/>
      <c r="C494" s="344"/>
      <c r="D494" s="344"/>
      <c r="E494" s="345"/>
      <c r="F494" s="346"/>
      <c r="G494" s="346"/>
      <c r="H494" s="346"/>
      <c r="I494" s="344"/>
      <c r="J494" s="344"/>
      <c r="K494" s="344"/>
      <c r="L494" s="344"/>
      <c r="M494" s="344"/>
      <c r="N494" s="344"/>
      <c r="O494" s="344"/>
      <c r="P494" s="344"/>
      <c r="Q494" s="344"/>
      <c r="R494" s="344"/>
      <c r="S494" s="344"/>
      <c r="T494" s="344"/>
      <c r="U494" s="344"/>
      <c r="V494" s="344"/>
      <c r="W494" s="344"/>
      <c r="X494" s="344"/>
      <c r="Y494" s="344"/>
      <c r="Z494" s="344"/>
    </row>
    <row r="495" ht="12.75" customHeight="1">
      <c r="A495" s="344"/>
      <c r="B495" s="345"/>
      <c r="C495" s="344"/>
      <c r="D495" s="344"/>
      <c r="E495" s="345"/>
      <c r="F495" s="346"/>
      <c r="G495" s="346"/>
      <c r="H495" s="346"/>
      <c r="I495" s="344"/>
      <c r="J495" s="344"/>
      <c r="K495" s="344"/>
      <c r="L495" s="344"/>
      <c r="M495" s="344"/>
      <c r="N495" s="344"/>
      <c r="O495" s="344"/>
      <c r="P495" s="344"/>
      <c r="Q495" s="344"/>
      <c r="R495" s="344"/>
      <c r="S495" s="344"/>
      <c r="T495" s="344"/>
      <c r="U495" s="344"/>
      <c r="V495" s="344"/>
      <c r="W495" s="344"/>
      <c r="X495" s="344"/>
      <c r="Y495" s="344"/>
      <c r="Z495" s="344"/>
    </row>
    <row r="496" ht="12.75" customHeight="1">
      <c r="A496" s="344"/>
      <c r="B496" s="345"/>
      <c r="C496" s="344"/>
      <c r="D496" s="344"/>
      <c r="E496" s="345"/>
      <c r="F496" s="346"/>
      <c r="G496" s="346"/>
      <c r="H496" s="346"/>
      <c r="I496" s="344"/>
      <c r="J496" s="344"/>
      <c r="K496" s="344"/>
      <c r="L496" s="344"/>
      <c r="M496" s="344"/>
      <c r="N496" s="344"/>
      <c r="O496" s="344"/>
      <c r="P496" s="344"/>
      <c r="Q496" s="344"/>
      <c r="R496" s="344"/>
      <c r="S496" s="344"/>
      <c r="T496" s="344"/>
      <c r="U496" s="344"/>
      <c r="V496" s="344"/>
      <c r="W496" s="344"/>
      <c r="X496" s="344"/>
      <c r="Y496" s="344"/>
      <c r="Z496" s="344"/>
    </row>
    <row r="497" ht="12.75" customHeight="1">
      <c r="A497" s="344"/>
      <c r="B497" s="345"/>
      <c r="C497" s="344"/>
      <c r="D497" s="344"/>
      <c r="E497" s="345"/>
      <c r="F497" s="346"/>
      <c r="G497" s="346"/>
      <c r="H497" s="346"/>
      <c r="I497" s="344"/>
      <c r="J497" s="344"/>
      <c r="K497" s="344"/>
      <c r="L497" s="344"/>
      <c r="M497" s="344"/>
      <c r="N497" s="344"/>
      <c r="O497" s="344"/>
      <c r="P497" s="344"/>
      <c r="Q497" s="344"/>
      <c r="R497" s="344"/>
      <c r="S497" s="344"/>
      <c r="T497" s="344"/>
      <c r="U497" s="344"/>
      <c r="V497" s="344"/>
      <c r="W497" s="344"/>
      <c r="X497" s="344"/>
      <c r="Y497" s="344"/>
      <c r="Z497" s="344"/>
    </row>
    <row r="498" ht="12.75" customHeight="1">
      <c r="A498" s="344"/>
      <c r="B498" s="345"/>
      <c r="C498" s="344"/>
      <c r="D498" s="344"/>
      <c r="E498" s="345"/>
      <c r="F498" s="346"/>
      <c r="G498" s="346"/>
      <c r="H498" s="346"/>
      <c r="I498" s="344"/>
      <c r="J498" s="344"/>
      <c r="K498" s="344"/>
      <c r="L498" s="344"/>
      <c r="M498" s="344"/>
      <c r="N498" s="344"/>
      <c r="O498" s="344"/>
      <c r="P498" s="344"/>
      <c r="Q498" s="344"/>
      <c r="R498" s="344"/>
      <c r="S498" s="344"/>
      <c r="T498" s="344"/>
      <c r="U498" s="344"/>
      <c r="V498" s="344"/>
      <c r="W498" s="344"/>
      <c r="X498" s="344"/>
      <c r="Y498" s="344"/>
      <c r="Z498" s="344"/>
    </row>
    <row r="499" ht="12.75" customHeight="1">
      <c r="A499" s="344"/>
      <c r="B499" s="345"/>
      <c r="C499" s="344"/>
      <c r="D499" s="344"/>
      <c r="E499" s="345"/>
      <c r="F499" s="346"/>
      <c r="G499" s="346"/>
      <c r="H499" s="346"/>
      <c r="I499" s="344"/>
      <c r="J499" s="344"/>
      <c r="K499" s="344"/>
      <c r="L499" s="344"/>
      <c r="M499" s="344"/>
      <c r="N499" s="344"/>
      <c r="O499" s="344"/>
      <c r="P499" s="344"/>
      <c r="Q499" s="344"/>
      <c r="R499" s="344"/>
      <c r="S499" s="344"/>
      <c r="T499" s="344"/>
      <c r="U499" s="344"/>
      <c r="V499" s="344"/>
      <c r="W499" s="344"/>
      <c r="X499" s="344"/>
      <c r="Y499" s="344"/>
      <c r="Z499" s="344"/>
    </row>
    <row r="500" ht="12.75" customHeight="1">
      <c r="A500" s="344"/>
      <c r="B500" s="345"/>
      <c r="C500" s="344"/>
      <c r="D500" s="344"/>
      <c r="E500" s="345"/>
      <c r="F500" s="346"/>
      <c r="G500" s="346"/>
      <c r="H500" s="346"/>
      <c r="I500" s="344"/>
      <c r="J500" s="344"/>
      <c r="K500" s="344"/>
      <c r="L500" s="344"/>
      <c r="M500" s="344"/>
      <c r="N500" s="344"/>
      <c r="O500" s="344"/>
      <c r="P500" s="344"/>
      <c r="Q500" s="344"/>
      <c r="R500" s="344"/>
      <c r="S500" s="344"/>
      <c r="T500" s="344"/>
      <c r="U500" s="344"/>
      <c r="V500" s="344"/>
      <c r="W500" s="344"/>
      <c r="X500" s="344"/>
      <c r="Y500" s="344"/>
      <c r="Z500" s="344"/>
    </row>
    <row r="501" ht="12.75" customHeight="1">
      <c r="A501" s="344"/>
      <c r="B501" s="345"/>
      <c r="C501" s="344"/>
      <c r="D501" s="344"/>
      <c r="E501" s="345"/>
      <c r="F501" s="346"/>
      <c r="G501" s="346"/>
      <c r="H501" s="346"/>
      <c r="I501" s="344"/>
      <c r="J501" s="344"/>
      <c r="K501" s="344"/>
      <c r="L501" s="344"/>
      <c r="M501" s="344"/>
      <c r="N501" s="344"/>
      <c r="O501" s="344"/>
      <c r="P501" s="344"/>
      <c r="Q501" s="344"/>
      <c r="R501" s="344"/>
      <c r="S501" s="344"/>
      <c r="T501" s="344"/>
      <c r="U501" s="344"/>
      <c r="V501" s="344"/>
      <c r="W501" s="344"/>
      <c r="X501" s="344"/>
      <c r="Y501" s="344"/>
      <c r="Z501" s="344"/>
    </row>
    <row r="502" ht="12.75" customHeight="1">
      <c r="A502" s="344"/>
      <c r="B502" s="345"/>
      <c r="C502" s="344"/>
      <c r="D502" s="344"/>
      <c r="E502" s="345"/>
      <c r="F502" s="346"/>
      <c r="G502" s="346"/>
      <c r="H502" s="346"/>
      <c r="I502" s="344"/>
      <c r="J502" s="344"/>
      <c r="K502" s="344"/>
      <c r="L502" s="344"/>
      <c r="M502" s="344"/>
      <c r="N502" s="344"/>
      <c r="O502" s="344"/>
      <c r="P502" s="344"/>
      <c r="Q502" s="344"/>
      <c r="R502" s="344"/>
      <c r="S502" s="344"/>
      <c r="T502" s="344"/>
      <c r="U502" s="344"/>
      <c r="V502" s="344"/>
      <c r="W502" s="344"/>
      <c r="X502" s="344"/>
      <c r="Y502" s="344"/>
      <c r="Z502" s="344"/>
    </row>
    <row r="503" ht="12.75" customHeight="1">
      <c r="A503" s="344"/>
      <c r="B503" s="345"/>
      <c r="C503" s="344"/>
      <c r="D503" s="344"/>
      <c r="E503" s="345"/>
      <c r="F503" s="346"/>
      <c r="G503" s="346"/>
      <c r="H503" s="346"/>
      <c r="I503" s="344"/>
      <c r="J503" s="344"/>
      <c r="K503" s="344"/>
      <c r="L503" s="344"/>
      <c r="M503" s="344"/>
      <c r="N503" s="344"/>
      <c r="O503" s="344"/>
      <c r="P503" s="344"/>
      <c r="Q503" s="344"/>
      <c r="R503" s="344"/>
      <c r="S503" s="344"/>
      <c r="T503" s="344"/>
      <c r="U503" s="344"/>
      <c r="V503" s="344"/>
      <c r="W503" s="344"/>
      <c r="X503" s="344"/>
      <c r="Y503" s="344"/>
      <c r="Z503" s="344"/>
    </row>
    <row r="504" ht="12.75" customHeight="1">
      <c r="A504" s="344"/>
      <c r="B504" s="345"/>
      <c r="C504" s="344"/>
      <c r="D504" s="344"/>
      <c r="E504" s="345"/>
      <c r="F504" s="346"/>
      <c r="G504" s="346"/>
      <c r="H504" s="346"/>
      <c r="I504" s="344"/>
      <c r="J504" s="344"/>
      <c r="K504" s="344"/>
      <c r="L504" s="344"/>
      <c r="M504" s="344"/>
      <c r="N504" s="344"/>
      <c r="O504" s="344"/>
      <c r="P504" s="344"/>
      <c r="Q504" s="344"/>
      <c r="R504" s="344"/>
      <c r="S504" s="344"/>
      <c r="T504" s="344"/>
      <c r="U504" s="344"/>
      <c r="V504" s="344"/>
      <c r="W504" s="344"/>
      <c r="X504" s="344"/>
      <c r="Y504" s="344"/>
      <c r="Z504" s="344"/>
    </row>
    <row r="505" ht="12.75" customHeight="1">
      <c r="A505" s="344"/>
      <c r="B505" s="345"/>
      <c r="C505" s="344"/>
      <c r="D505" s="344"/>
      <c r="E505" s="345"/>
      <c r="F505" s="346"/>
      <c r="G505" s="346"/>
      <c r="H505" s="346"/>
      <c r="I505" s="344"/>
      <c r="J505" s="344"/>
      <c r="K505" s="344"/>
      <c r="L505" s="344"/>
      <c r="M505" s="344"/>
      <c r="N505" s="344"/>
      <c r="O505" s="344"/>
      <c r="P505" s="344"/>
      <c r="Q505" s="344"/>
      <c r="R505" s="344"/>
      <c r="S505" s="344"/>
      <c r="T505" s="344"/>
      <c r="U505" s="344"/>
      <c r="V505" s="344"/>
      <c r="W505" s="344"/>
      <c r="X505" s="344"/>
      <c r="Y505" s="344"/>
      <c r="Z505" s="344"/>
    </row>
    <row r="506" ht="12.75" customHeight="1">
      <c r="A506" s="344"/>
      <c r="B506" s="345"/>
      <c r="C506" s="344"/>
      <c r="D506" s="344"/>
      <c r="E506" s="345"/>
      <c r="F506" s="346"/>
      <c r="G506" s="346"/>
      <c r="H506" s="346"/>
      <c r="I506" s="344"/>
      <c r="J506" s="344"/>
      <c r="K506" s="344"/>
      <c r="L506" s="344"/>
      <c r="M506" s="344"/>
      <c r="N506" s="344"/>
      <c r="O506" s="344"/>
      <c r="P506" s="344"/>
      <c r="Q506" s="344"/>
      <c r="R506" s="344"/>
      <c r="S506" s="344"/>
      <c r="T506" s="344"/>
      <c r="U506" s="344"/>
      <c r="V506" s="344"/>
      <c r="W506" s="344"/>
      <c r="X506" s="344"/>
      <c r="Y506" s="344"/>
      <c r="Z506" s="344"/>
    </row>
    <row r="507" ht="12.75" customHeight="1">
      <c r="A507" s="344"/>
      <c r="B507" s="345"/>
      <c r="C507" s="344"/>
      <c r="D507" s="344"/>
      <c r="E507" s="345"/>
      <c r="F507" s="346"/>
      <c r="G507" s="346"/>
      <c r="H507" s="346"/>
      <c r="I507" s="344"/>
      <c r="J507" s="344"/>
      <c r="K507" s="344"/>
      <c r="L507" s="344"/>
      <c r="M507" s="344"/>
      <c r="N507" s="344"/>
      <c r="O507" s="344"/>
      <c r="P507" s="344"/>
      <c r="Q507" s="344"/>
      <c r="R507" s="344"/>
      <c r="S507" s="344"/>
      <c r="T507" s="344"/>
      <c r="U507" s="344"/>
      <c r="V507" s="344"/>
      <c r="W507" s="344"/>
      <c r="X507" s="344"/>
      <c r="Y507" s="344"/>
      <c r="Z507" s="344"/>
    </row>
    <row r="508" ht="12.75" customHeight="1">
      <c r="A508" s="344"/>
      <c r="B508" s="345"/>
      <c r="C508" s="344"/>
      <c r="D508" s="344"/>
      <c r="E508" s="345"/>
      <c r="F508" s="346"/>
      <c r="G508" s="346"/>
      <c r="H508" s="346"/>
      <c r="I508" s="344"/>
      <c r="J508" s="344"/>
      <c r="K508" s="344"/>
      <c r="L508" s="344"/>
      <c r="M508" s="344"/>
      <c r="N508" s="344"/>
      <c r="O508" s="344"/>
      <c r="P508" s="344"/>
      <c r="Q508" s="344"/>
      <c r="R508" s="344"/>
      <c r="S508" s="344"/>
      <c r="T508" s="344"/>
      <c r="U508" s="344"/>
      <c r="V508" s="344"/>
      <c r="W508" s="344"/>
      <c r="X508" s="344"/>
      <c r="Y508" s="344"/>
      <c r="Z508" s="344"/>
    </row>
    <row r="509" ht="12.75" customHeight="1">
      <c r="A509" s="344"/>
      <c r="B509" s="345"/>
      <c r="C509" s="344"/>
      <c r="D509" s="344"/>
      <c r="E509" s="345"/>
      <c r="F509" s="346"/>
      <c r="G509" s="346"/>
      <c r="H509" s="346"/>
      <c r="I509" s="344"/>
      <c r="J509" s="344"/>
      <c r="K509" s="344"/>
      <c r="L509" s="344"/>
      <c r="M509" s="344"/>
      <c r="N509" s="344"/>
      <c r="O509" s="344"/>
      <c r="P509" s="344"/>
      <c r="Q509" s="344"/>
      <c r="R509" s="344"/>
      <c r="S509" s="344"/>
      <c r="T509" s="344"/>
      <c r="U509" s="344"/>
      <c r="V509" s="344"/>
      <c r="W509" s="344"/>
      <c r="X509" s="344"/>
      <c r="Y509" s="344"/>
      <c r="Z509" s="344"/>
    </row>
    <row r="510" ht="12.75" customHeight="1">
      <c r="A510" s="344"/>
      <c r="B510" s="345"/>
      <c r="C510" s="344"/>
      <c r="D510" s="344"/>
      <c r="E510" s="345"/>
      <c r="F510" s="346"/>
      <c r="G510" s="346"/>
      <c r="H510" s="346"/>
      <c r="I510" s="344"/>
      <c r="J510" s="344"/>
      <c r="K510" s="344"/>
      <c r="L510" s="344"/>
      <c r="M510" s="344"/>
      <c r="N510" s="344"/>
      <c r="O510" s="344"/>
      <c r="P510" s="344"/>
      <c r="Q510" s="344"/>
      <c r="R510" s="344"/>
      <c r="S510" s="344"/>
      <c r="T510" s="344"/>
      <c r="U510" s="344"/>
      <c r="V510" s="344"/>
      <c r="W510" s="344"/>
      <c r="X510" s="344"/>
      <c r="Y510" s="344"/>
      <c r="Z510" s="344"/>
    </row>
    <row r="511" ht="12.75" customHeight="1">
      <c r="A511" s="344"/>
      <c r="B511" s="345"/>
      <c r="C511" s="344"/>
      <c r="D511" s="344"/>
      <c r="E511" s="345"/>
      <c r="F511" s="346"/>
      <c r="G511" s="346"/>
      <c r="H511" s="346"/>
      <c r="I511" s="344"/>
      <c r="J511" s="344"/>
      <c r="K511" s="344"/>
      <c r="L511" s="344"/>
      <c r="M511" s="344"/>
      <c r="N511" s="344"/>
      <c r="O511" s="344"/>
      <c r="P511" s="344"/>
      <c r="Q511" s="344"/>
      <c r="R511" s="344"/>
      <c r="S511" s="344"/>
      <c r="T511" s="344"/>
      <c r="U511" s="344"/>
      <c r="V511" s="344"/>
      <c r="W511" s="344"/>
      <c r="X511" s="344"/>
      <c r="Y511" s="344"/>
      <c r="Z511" s="344"/>
    </row>
    <row r="512" ht="12.75" customHeight="1">
      <c r="A512" s="344"/>
      <c r="B512" s="345"/>
      <c r="C512" s="344"/>
      <c r="D512" s="344"/>
      <c r="E512" s="345"/>
      <c r="F512" s="346"/>
      <c r="G512" s="346"/>
      <c r="H512" s="346"/>
      <c r="I512" s="344"/>
      <c r="J512" s="344"/>
      <c r="K512" s="344"/>
      <c r="L512" s="344"/>
      <c r="M512" s="344"/>
      <c r="N512" s="344"/>
      <c r="O512" s="344"/>
      <c r="P512" s="344"/>
      <c r="Q512" s="344"/>
      <c r="R512" s="344"/>
      <c r="S512" s="344"/>
      <c r="T512" s="344"/>
      <c r="U512" s="344"/>
      <c r="V512" s="344"/>
      <c r="W512" s="344"/>
      <c r="X512" s="344"/>
      <c r="Y512" s="344"/>
      <c r="Z512" s="344"/>
    </row>
    <row r="513" ht="12.75" customHeight="1">
      <c r="A513" s="344"/>
      <c r="B513" s="345"/>
      <c r="C513" s="344"/>
      <c r="D513" s="344"/>
      <c r="E513" s="345"/>
      <c r="F513" s="346"/>
      <c r="G513" s="346"/>
      <c r="H513" s="346"/>
      <c r="I513" s="344"/>
      <c r="J513" s="344"/>
      <c r="K513" s="344"/>
      <c r="L513" s="344"/>
      <c r="M513" s="344"/>
      <c r="N513" s="344"/>
      <c r="O513" s="344"/>
      <c r="P513" s="344"/>
      <c r="Q513" s="344"/>
      <c r="R513" s="344"/>
      <c r="S513" s="344"/>
      <c r="T513" s="344"/>
      <c r="U513" s="344"/>
      <c r="V513" s="344"/>
      <c r="W513" s="344"/>
      <c r="X513" s="344"/>
      <c r="Y513" s="344"/>
      <c r="Z513" s="344"/>
    </row>
    <row r="514" ht="12.75" customHeight="1">
      <c r="A514" s="344"/>
      <c r="B514" s="345"/>
      <c r="C514" s="344"/>
      <c r="D514" s="344"/>
      <c r="E514" s="345"/>
      <c r="F514" s="346"/>
      <c r="G514" s="346"/>
      <c r="H514" s="346"/>
      <c r="I514" s="344"/>
      <c r="J514" s="344"/>
      <c r="K514" s="344"/>
      <c r="L514" s="344"/>
      <c r="M514" s="344"/>
      <c r="N514" s="344"/>
      <c r="O514" s="344"/>
      <c r="P514" s="344"/>
      <c r="Q514" s="344"/>
      <c r="R514" s="344"/>
      <c r="S514" s="344"/>
      <c r="T514" s="344"/>
      <c r="U514" s="344"/>
      <c r="V514" s="344"/>
      <c r="W514" s="344"/>
      <c r="X514" s="344"/>
      <c r="Y514" s="344"/>
      <c r="Z514" s="344"/>
    </row>
    <row r="515" ht="12.75" customHeight="1">
      <c r="A515" s="344"/>
      <c r="B515" s="345"/>
      <c r="C515" s="344"/>
      <c r="D515" s="344"/>
      <c r="E515" s="345"/>
      <c r="F515" s="346"/>
      <c r="G515" s="346"/>
      <c r="H515" s="346"/>
      <c r="I515" s="344"/>
      <c r="J515" s="344"/>
      <c r="K515" s="344"/>
      <c r="L515" s="344"/>
      <c r="M515" s="344"/>
      <c r="N515" s="344"/>
      <c r="O515" s="344"/>
      <c r="P515" s="344"/>
      <c r="Q515" s="344"/>
      <c r="R515" s="344"/>
      <c r="S515" s="344"/>
      <c r="T515" s="344"/>
      <c r="U515" s="344"/>
      <c r="V515" s="344"/>
      <c r="W515" s="344"/>
      <c r="X515" s="344"/>
      <c r="Y515" s="344"/>
      <c r="Z515" s="344"/>
    </row>
    <row r="516" ht="12.75" customHeight="1">
      <c r="A516" s="344"/>
      <c r="B516" s="345"/>
      <c r="C516" s="344"/>
      <c r="D516" s="344"/>
      <c r="E516" s="345"/>
      <c r="F516" s="346"/>
      <c r="G516" s="346"/>
      <c r="H516" s="346"/>
      <c r="I516" s="344"/>
      <c r="J516" s="344"/>
      <c r="K516" s="344"/>
      <c r="L516" s="344"/>
      <c r="M516" s="344"/>
      <c r="N516" s="344"/>
      <c r="O516" s="344"/>
      <c r="P516" s="344"/>
      <c r="Q516" s="344"/>
      <c r="R516" s="344"/>
      <c r="S516" s="344"/>
      <c r="T516" s="344"/>
      <c r="U516" s="344"/>
      <c r="V516" s="344"/>
      <c r="W516" s="344"/>
      <c r="X516" s="344"/>
      <c r="Y516" s="344"/>
      <c r="Z516" s="344"/>
    </row>
    <row r="517" ht="12.75" customHeight="1">
      <c r="A517" s="344"/>
      <c r="B517" s="345"/>
      <c r="C517" s="344"/>
      <c r="D517" s="344"/>
      <c r="E517" s="345"/>
      <c r="F517" s="346"/>
      <c r="G517" s="346"/>
      <c r="H517" s="346"/>
      <c r="I517" s="344"/>
      <c r="J517" s="344"/>
      <c r="K517" s="344"/>
      <c r="L517" s="344"/>
      <c r="M517" s="344"/>
      <c r="N517" s="344"/>
      <c r="O517" s="344"/>
      <c r="P517" s="344"/>
      <c r="Q517" s="344"/>
      <c r="R517" s="344"/>
      <c r="S517" s="344"/>
      <c r="T517" s="344"/>
      <c r="U517" s="344"/>
      <c r="V517" s="344"/>
      <c r="W517" s="344"/>
      <c r="X517" s="344"/>
      <c r="Y517" s="344"/>
      <c r="Z517" s="344"/>
    </row>
    <row r="518" ht="12.75" customHeight="1">
      <c r="A518" s="344"/>
      <c r="B518" s="345"/>
      <c r="C518" s="344"/>
      <c r="D518" s="344"/>
      <c r="E518" s="345"/>
      <c r="F518" s="346"/>
      <c r="G518" s="346"/>
      <c r="H518" s="346"/>
      <c r="I518" s="344"/>
      <c r="J518" s="344"/>
      <c r="K518" s="344"/>
      <c r="L518" s="344"/>
      <c r="M518" s="344"/>
      <c r="N518" s="344"/>
      <c r="O518" s="344"/>
      <c r="P518" s="344"/>
      <c r="Q518" s="344"/>
      <c r="R518" s="344"/>
      <c r="S518" s="344"/>
      <c r="T518" s="344"/>
      <c r="U518" s="344"/>
      <c r="V518" s="344"/>
      <c r="W518" s="344"/>
      <c r="X518" s="344"/>
      <c r="Y518" s="344"/>
      <c r="Z518" s="344"/>
    </row>
    <row r="519" ht="12.75" customHeight="1">
      <c r="A519" s="344"/>
      <c r="B519" s="345"/>
      <c r="C519" s="344"/>
      <c r="D519" s="344"/>
      <c r="E519" s="345"/>
      <c r="F519" s="346"/>
      <c r="G519" s="346"/>
      <c r="H519" s="346"/>
      <c r="I519" s="344"/>
      <c r="J519" s="344"/>
      <c r="K519" s="344"/>
      <c r="L519" s="344"/>
      <c r="M519" s="344"/>
      <c r="N519" s="344"/>
      <c r="O519" s="344"/>
      <c r="P519" s="344"/>
      <c r="Q519" s="344"/>
      <c r="R519" s="344"/>
      <c r="S519" s="344"/>
      <c r="T519" s="344"/>
      <c r="U519" s="344"/>
      <c r="V519" s="344"/>
      <c r="W519" s="344"/>
      <c r="X519" s="344"/>
      <c r="Y519" s="344"/>
      <c r="Z519" s="344"/>
    </row>
    <row r="520" ht="12.75" customHeight="1">
      <c r="A520" s="344"/>
      <c r="B520" s="345"/>
      <c r="C520" s="344"/>
      <c r="D520" s="344"/>
      <c r="E520" s="345"/>
      <c r="F520" s="346"/>
      <c r="G520" s="346"/>
      <c r="H520" s="346"/>
      <c r="I520" s="344"/>
      <c r="J520" s="344"/>
      <c r="K520" s="344"/>
      <c r="L520" s="344"/>
      <c r="M520" s="344"/>
      <c r="N520" s="344"/>
      <c r="O520" s="344"/>
      <c r="P520" s="344"/>
      <c r="Q520" s="344"/>
      <c r="R520" s="344"/>
      <c r="S520" s="344"/>
      <c r="T520" s="344"/>
      <c r="U520" s="344"/>
      <c r="V520" s="344"/>
      <c r="W520" s="344"/>
      <c r="X520" s="344"/>
      <c r="Y520" s="344"/>
      <c r="Z520" s="344"/>
    </row>
    <row r="521" ht="12.75" customHeight="1">
      <c r="A521" s="344"/>
      <c r="B521" s="345"/>
      <c r="C521" s="344"/>
      <c r="D521" s="344"/>
      <c r="E521" s="345"/>
      <c r="F521" s="346"/>
      <c r="G521" s="346"/>
      <c r="H521" s="346"/>
      <c r="I521" s="344"/>
      <c r="J521" s="344"/>
      <c r="K521" s="344"/>
      <c r="L521" s="344"/>
      <c r="M521" s="344"/>
      <c r="N521" s="344"/>
      <c r="O521" s="344"/>
      <c r="P521" s="344"/>
      <c r="Q521" s="344"/>
      <c r="R521" s="344"/>
      <c r="S521" s="344"/>
      <c r="T521" s="344"/>
      <c r="U521" s="344"/>
      <c r="V521" s="344"/>
      <c r="W521" s="344"/>
      <c r="X521" s="344"/>
      <c r="Y521" s="344"/>
      <c r="Z521" s="344"/>
    </row>
    <row r="522" ht="12.75" customHeight="1">
      <c r="A522" s="344"/>
      <c r="B522" s="345"/>
      <c r="C522" s="344"/>
      <c r="D522" s="344"/>
      <c r="E522" s="345"/>
      <c r="F522" s="346"/>
      <c r="G522" s="346"/>
      <c r="H522" s="346"/>
      <c r="I522" s="344"/>
      <c r="J522" s="344"/>
      <c r="K522" s="344"/>
      <c r="L522" s="344"/>
      <c r="M522" s="344"/>
      <c r="N522" s="344"/>
      <c r="O522" s="344"/>
      <c r="P522" s="344"/>
      <c r="Q522" s="344"/>
      <c r="R522" s="344"/>
      <c r="S522" s="344"/>
      <c r="T522" s="344"/>
      <c r="U522" s="344"/>
      <c r="V522" s="344"/>
      <c r="W522" s="344"/>
      <c r="X522" s="344"/>
      <c r="Y522" s="344"/>
      <c r="Z522" s="344"/>
    </row>
    <row r="523" ht="12.75" customHeight="1">
      <c r="A523" s="344"/>
      <c r="B523" s="345"/>
      <c r="C523" s="344"/>
      <c r="D523" s="344"/>
      <c r="E523" s="345"/>
      <c r="F523" s="346"/>
      <c r="G523" s="346"/>
      <c r="H523" s="346"/>
      <c r="I523" s="344"/>
      <c r="J523" s="344"/>
      <c r="K523" s="344"/>
      <c r="L523" s="344"/>
      <c r="M523" s="344"/>
      <c r="N523" s="344"/>
      <c r="O523" s="344"/>
      <c r="P523" s="344"/>
      <c r="Q523" s="344"/>
      <c r="R523" s="344"/>
      <c r="S523" s="344"/>
      <c r="T523" s="344"/>
      <c r="U523" s="344"/>
      <c r="V523" s="344"/>
      <c r="W523" s="344"/>
      <c r="X523" s="344"/>
      <c r="Y523" s="344"/>
      <c r="Z523" s="344"/>
    </row>
    <row r="524" ht="12.75" customHeight="1">
      <c r="A524" s="344"/>
      <c r="B524" s="345"/>
      <c r="C524" s="344"/>
      <c r="D524" s="344"/>
      <c r="E524" s="345"/>
      <c r="F524" s="346"/>
      <c r="G524" s="346"/>
      <c r="H524" s="346"/>
      <c r="I524" s="344"/>
      <c r="J524" s="344"/>
      <c r="K524" s="344"/>
      <c r="L524" s="344"/>
      <c r="M524" s="344"/>
      <c r="N524" s="344"/>
      <c r="O524" s="344"/>
      <c r="P524" s="344"/>
      <c r="Q524" s="344"/>
      <c r="R524" s="344"/>
      <c r="S524" s="344"/>
      <c r="T524" s="344"/>
      <c r="U524" s="344"/>
      <c r="V524" s="344"/>
      <c r="W524" s="344"/>
      <c r="X524" s="344"/>
      <c r="Y524" s="344"/>
      <c r="Z524" s="344"/>
    </row>
    <row r="525" ht="12.75" customHeight="1">
      <c r="A525" s="344"/>
      <c r="B525" s="345"/>
      <c r="C525" s="344"/>
      <c r="D525" s="344"/>
      <c r="E525" s="345"/>
      <c r="F525" s="346"/>
      <c r="G525" s="346"/>
      <c r="H525" s="346"/>
      <c r="I525" s="344"/>
      <c r="J525" s="344"/>
      <c r="K525" s="344"/>
      <c r="L525" s="344"/>
      <c r="M525" s="344"/>
      <c r="N525" s="344"/>
      <c r="O525" s="344"/>
      <c r="P525" s="344"/>
      <c r="Q525" s="344"/>
      <c r="R525" s="344"/>
      <c r="S525" s="344"/>
      <c r="T525" s="344"/>
      <c r="U525" s="344"/>
      <c r="V525" s="344"/>
      <c r="W525" s="344"/>
      <c r="X525" s="344"/>
      <c r="Y525" s="344"/>
      <c r="Z525" s="344"/>
    </row>
    <row r="526" ht="12.75" customHeight="1">
      <c r="A526" s="344"/>
      <c r="B526" s="345"/>
      <c r="C526" s="344"/>
      <c r="D526" s="344"/>
      <c r="E526" s="345"/>
      <c r="F526" s="346"/>
      <c r="G526" s="346"/>
      <c r="H526" s="346"/>
      <c r="I526" s="344"/>
      <c r="J526" s="344"/>
      <c r="K526" s="344"/>
      <c r="L526" s="344"/>
      <c r="M526" s="344"/>
      <c r="N526" s="344"/>
      <c r="O526" s="344"/>
      <c r="P526" s="344"/>
      <c r="Q526" s="344"/>
      <c r="R526" s="344"/>
      <c r="S526" s="344"/>
      <c r="T526" s="344"/>
      <c r="U526" s="344"/>
      <c r="V526" s="344"/>
      <c r="W526" s="344"/>
      <c r="X526" s="344"/>
      <c r="Y526" s="344"/>
      <c r="Z526" s="344"/>
    </row>
    <row r="527" ht="12.75" customHeight="1">
      <c r="A527" s="344"/>
      <c r="B527" s="345"/>
      <c r="C527" s="344"/>
      <c r="D527" s="344"/>
      <c r="E527" s="345"/>
      <c r="F527" s="346"/>
      <c r="G527" s="346"/>
      <c r="H527" s="346"/>
      <c r="I527" s="344"/>
      <c r="J527" s="344"/>
      <c r="K527" s="344"/>
      <c r="L527" s="344"/>
      <c r="M527" s="344"/>
      <c r="N527" s="344"/>
      <c r="O527" s="344"/>
      <c r="P527" s="344"/>
      <c r="Q527" s="344"/>
      <c r="R527" s="344"/>
      <c r="S527" s="344"/>
      <c r="T527" s="344"/>
      <c r="U527" s="344"/>
      <c r="V527" s="344"/>
      <c r="W527" s="344"/>
      <c r="X527" s="344"/>
      <c r="Y527" s="344"/>
      <c r="Z527" s="344"/>
    </row>
    <row r="528" ht="12.75" customHeight="1">
      <c r="A528" s="344"/>
      <c r="B528" s="345"/>
      <c r="C528" s="344"/>
      <c r="D528" s="344"/>
      <c r="E528" s="345"/>
      <c r="F528" s="346"/>
      <c r="G528" s="346"/>
      <c r="H528" s="346"/>
      <c r="I528" s="344"/>
      <c r="J528" s="344"/>
      <c r="K528" s="344"/>
      <c r="L528" s="344"/>
      <c r="M528" s="344"/>
      <c r="N528" s="344"/>
      <c r="O528" s="344"/>
      <c r="P528" s="344"/>
      <c r="Q528" s="344"/>
      <c r="R528" s="344"/>
      <c r="S528" s="344"/>
      <c r="T528" s="344"/>
      <c r="U528" s="344"/>
      <c r="V528" s="344"/>
      <c r="W528" s="344"/>
      <c r="X528" s="344"/>
      <c r="Y528" s="344"/>
      <c r="Z528" s="344"/>
    </row>
    <row r="529" ht="12.75" customHeight="1">
      <c r="A529" s="344"/>
      <c r="B529" s="345"/>
      <c r="C529" s="344"/>
      <c r="D529" s="344"/>
      <c r="E529" s="345"/>
      <c r="F529" s="346"/>
      <c r="G529" s="346"/>
      <c r="H529" s="346"/>
      <c r="I529" s="344"/>
      <c r="J529" s="344"/>
      <c r="K529" s="344"/>
      <c r="L529" s="344"/>
      <c r="M529" s="344"/>
      <c r="N529" s="344"/>
      <c r="O529" s="344"/>
      <c r="P529" s="344"/>
      <c r="Q529" s="344"/>
      <c r="R529" s="344"/>
      <c r="S529" s="344"/>
      <c r="T529" s="344"/>
      <c r="U529" s="344"/>
      <c r="V529" s="344"/>
      <c r="W529" s="344"/>
      <c r="X529" s="344"/>
      <c r="Y529" s="344"/>
      <c r="Z529" s="344"/>
    </row>
    <row r="530" ht="12.75" customHeight="1">
      <c r="A530" s="344"/>
      <c r="B530" s="345"/>
      <c r="C530" s="344"/>
      <c r="D530" s="344"/>
      <c r="E530" s="345"/>
      <c r="F530" s="346"/>
      <c r="G530" s="346"/>
      <c r="H530" s="346"/>
      <c r="I530" s="344"/>
      <c r="J530" s="344"/>
      <c r="K530" s="344"/>
      <c r="L530" s="344"/>
      <c r="M530" s="344"/>
      <c r="N530" s="344"/>
      <c r="O530" s="344"/>
      <c r="P530" s="344"/>
      <c r="Q530" s="344"/>
      <c r="R530" s="344"/>
      <c r="S530" s="344"/>
      <c r="T530" s="344"/>
      <c r="U530" s="344"/>
      <c r="V530" s="344"/>
      <c r="W530" s="344"/>
      <c r="X530" s="344"/>
      <c r="Y530" s="344"/>
      <c r="Z530" s="344"/>
    </row>
    <row r="531" ht="12.75" customHeight="1">
      <c r="A531" s="344"/>
      <c r="B531" s="345"/>
      <c r="C531" s="344"/>
      <c r="D531" s="344"/>
      <c r="E531" s="345"/>
      <c r="F531" s="346"/>
      <c r="G531" s="346"/>
      <c r="H531" s="346"/>
      <c r="I531" s="344"/>
      <c r="J531" s="344"/>
      <c r="K531" s="344"/>
      <c r="L531" s="344"/>
      <c r="M531" s="344"/>
      <c r="N531" s="344"/>
      <c r="O531" s="344"/>
      <c r="P531" s="344"/>
      <c r="Q531" s="344"/>
      <c r="R531" s="344"/>
      <c r="S531" s="344"/>
      <c r="T531" s="344"/>
      <c r="U531" s="344"/>
      <c r="V531" s="344"/>
      <c r="W531" s="344"/>
      <c r="X531" s="344"/>
      <c r="Y531" s="344"/>
      <c r="Z531" s="344"/>
    </row>
    <row r="532" ht="12.75" customHeight="1">
      <c r="A532" s="344"/>
      <c r="B532" s="345"/>
      <c r="C532" s="344"/>
      <c r="D532" s="344"/>
      <c r="E532" s="345"/>
      <c r="F532" s="346"/>
      <c r="G532" s="346"/>
      <c r="H532" s="346"/>
      <c r="I532" s="344"/>
      <c r="J532" s="344"/>
      <c r="K532" s="344"/>
      <c r="L532" s="344"/>
      <c r="M532" s="344"/>
      <c r="N532" s="344"/>
      <c r="O532" s="344"/>
      <c r="P532" s="344"/>
      <c r="Q532" s="344"/>
      <c r="R532" s="344"/>
      <c r="S532" s="344"/>
      <c r="T532" s="344"/>
      <c r="U532" s="344"/>
      <c r="V532" s="344"/>
      <c r="W532" s="344"/>
      <c r="X532" s="344"/>
      <c r="Y532" s="344"/>
      <c r="Z532" s="344"/>
    </row>
    <row r="533" ht="12.75" customHeight="1">
      <c r="A533" s="344"/>
      <c r="B533" s="345"/>
      <c r="C533" s="344"/>
      <c r="D533" s="344"/>
      <c r="E533" s="345"/>
      <c r="F533" s="346"/>
      <c r="G533" s="346"/>
      <c r="H533" s="346"/>
      <c r="I533" s="344"/>
      <c r="J533" s="344"/>
      <c r="K533" s="344"/>
      <c r="L533" s="344"/>
      <c r="M533" s="344"/>
      <c r="N533" s="344"/>
      <c r="O533" s="344"/>
      <c r="P533" s="344"/>
      <c r="Q533" s="344"/>
      <c r="R533" s="344"/>
      <c r="S533" s="344"/>
      <c r="T533" s="344"/>
      <c r="U533" s="344"/>
      <c r="V533" s="344"/>
      <c r="W533" s="344"/>
      <c r="X533" s="344"/>
      <c r="Y533" s="344"/>
      <c r="Z533" s="344"/>
    </row>
    <row r="534" ht="12.75" customHeight="1">
      <c r="A534" s="344"/>
      <c r="B534" s="345"/>
      <c r="C534" s="344"/>
      <c r="D534" s="344"/>
      <c r="E534" s="345"/>
      <c r="F534" s="346"/>
      <c r="G534" s="346"/>
      <c r="H534" s="346"/>
      <c r="I534" s="344"/>
      <c r="J534" s="344"/>
      <c r="K534" s="344"/>
      <c r="L534" s="344"/>
      <c r="M534" s="344"/>
      <c r="N534" s="344"/>
      <c r="O534" s="344"/>
      <c r="P534" s="344"/>
      <c r="Q534" s="344"/>
      <c r="R534" s="344"/>
      <c r="S534" s="344"/>
      <c r="T534" s="344"/>
      <c r="U534" s="344"/>
      <c r="V534" s="344"/>
      <c r="W534" s="344"/>
      <c r="X534" s="344"/>
      <c r="Y534" s="344"/>
      <c r="Z534" s="344"/>
    </row>
    <row r="535" ht="12.75" customHeight="1">
      <c r="A535" s="344"/>
      <c r="B535" s="345"/>
      <c r="C535" s="344"/>
      <c r="D535" s="344"/>
      <c r="E535" s="345"/>
      <c r="F535" s="346"/>
      <c r="G535" s="346"/>
      <c r="H535" s="346"/>
      <c r="I535" s="344"/>
      <c r="J535" s="344"/>
      <c r="K535" s="344"/>
      <c r="L535" s="344"/>
      <c r="M535" s="344"/>
      <c r="N535" s="344"/>
      <c r="O535" s="344"/>
      <c r="P535" s="344"/>
      <c r="Q535" s="344"/>
      <c r="R535" s="344"/>
      <c r="S535" s="344"/>
      <c r="T535" s="344"/>
      <c r="U535" s="344"/>
      <c r="V535" s="344"/>
      <c r="W535" s="344"/>
      <c r="X535" s="344"/>
      <c r="Y535" s="344"/>
      <c r="Z535" s="344"/>
    </row>
    <row r="536" ht="12.75" customHeight="1">
      <c r="A536" s="344"/>
      <c r="B536" s="345"/>
      <c r="C536" s="344"/>
      <c r="D536" s="344"/>
      <c r="E536" s="345"/>
      <c r="F536" s="346"/>
      <c r="G536" s="346"/>
      <c r="H536" s="346"/>
      <c r="I536" s="344"/>
      <c r="J536" s="344"/>
      <c r="K536" s="344"/>
      <c r="L536" s="344"/>
      <c r="M536" s="344"/>
      <c r="N536" s="344"/>
      <c r="O536" s="344"/>
      <c r="P536" s="344"/>
      <c r="Q536" s="344"/>
      <c r="R536" s="344"/>
      <c r="S536" s="344"/>
      <c r="T536" s="344"/>
      <c r="U536" s="344"/>
      <c r="V536" s="344"/>
      <c r="W536" s="344"/>
      <c r="X536" s="344"/>
      <c r="Y536" s="344"/>
      <c r="Z536" s="344"/>
    </row>
    <row r="537" ht="12.75" customHeight="1">
      <c r="A537" s="344"/>
      <c r="B537" s="345"/>
      <c r="C537" s="344"/>
      <c r="D537" s="344"/>
      <c r="E537" s="345"/>
      <c r="F537" s="346"/>
      <c r="G537" s="346"/>
      <c r="H537" s="346"/>
      <c r="I537" s="344"/>
      <c r="J537" s="344"/>
      <c r="K537" s="344"/>
      <c r="L537" s="344"/>
      <c r="M537" s="344"/>
      <c r="N537" s="344"/>
      <c r="O537" s="344"/>
      <c r="P537" s="344"/>
      <c r="Q537" s="344"/>
      <c r="R537" s="344"/>
      <c r="S537" s="344"/>
      <c r="T537" s="344"/>
      <c r="U537" s="344"/>
      <c r="V537" s="344"/>
      <c r="W537" s="344"/>
      <c r="X537" s="344"/>
      <c r="Y537" s="344"/>
      <c r="Z537" s="344"/>
    </row>
    <row r="538" ht="12.75" customHeight="1">
      <c r="A538" s="344"/>
      <c r="B538" s="345"/>
      <c r="C538" s="344"/>
      <c r="D538" s="344"/>
      <c r="E538" s="345"/>
      <c r="F538" s="346"/>
      <c r="G538" s="346"/>
      <c r="H538" s="346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  <c r="Z538" s="344"/>
    </row>
    <row r="539" ht="12.75" customHeight="1">
      <c r="A539" s="344"/>
      <c r="B539" s="345"/>
      <c r="C539" s="344"/>
      <c r="D539" s="344"/>
      <c r="E539" s="345"/>
      <c r="F539" s="346"/>
      <c r="G539" s="346"/>
      <c r="H539" s="346"/>
      <c r="I539" s="344"/>
      <c r="J539" s="344"/>
      <c r="K539" s="344"/>
      <c r="L539" s="344"/>
      <c r="M539" s="344"/>
      <c r="N539" s="344"/>
      <c r="O539" s="344"/>
      <c r="P539" s="344"/>
      <c r="Q539" s="344"/>
      <c r="R539" s="344"/>
      <c r="S539" s="344"/>
      <c r="T539" s="344"/>
      <c r="U539" s="344"/>
      <c r="V539" s="344"/>
      <c r="W539" s="344"/>
      <c r="X539" s="344"/>
      <c r="Y539" s="344"/>
      <c r="Z539" s="344"/>
    </row>
    <row r="540" ht="12.75" customHeight="1">
      <c r="A540" s="344"/>
      <c r="B540" s="345"/>
      <c r="C540" s="344"/>
      <c r="D540" s="344"/>
      <c r="E540" s="345"/>
      <c r="F540" s="346"/>
      <c r="G540" s="346"/>
      <c r="H540" s="346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  <c r="Z540" s="344"/>
    </row>
    <row r="541" ht="12.75" customHeight="1">
      <c r="A541" s="344"/>
      <c r="B541" s="345"/>
      <c r="C541" s="344"/>
      <c r="D541" s="344"/>
      <c r="E541" s="345"/>
      <c r="F541" s="346"/>
      <c r="G541" s="346"/>
      <c r="H541" s="346"/>
      <c r="I541" s="344"/>
      <c r="J541" s="344"/>
      <c r="K541" s="344"/>
      <c r="L541" s="344"/>
      <c r="M541" s="344"/>
      <c r="N541" s="344"/>
      <c r="O541" s="344"/>
      <c r="P541" s="344"/>
      <c r="Q541" s="344"/>
      <c r="R541" s="344"/>
      <c r="S541" s="344"/>
      <c r="T541" s="344"/>
      <c r="U541" s="344"/>
      <c r="V541" s="344"/>
      <c r="W541" s="344"/>
      <c r="X541" s="344"/>
      <c r="Y541" s="344"/>
      <c r="Z541" s="344"/>
    </row>
    <row r="542" ht="12.75" customHeight="1">
      <c r="A542" s="344"/>
      <c r="B542" s="345"/>
      <c r="C542" s="344"/>
      <c r="D542" s="344"/>
      <c r="E542" s="345"/>
      <c r="F542" s="346"/>
      <c r="G542" s="346"/>
      <c r="H542" s="346"/>
      <c r="I542" s="344"/>
      <c r="J542" s="344"/>
      <c r="K542" s="344"/>
      <c r="L542" s="344"/>
      <c r="M542" s="344"/>
      <c r="N542" s="344"/>
      <c r="O542" s="344"/>
      <c r="P542" s="344"/>
      <c r="Q542" s="344"/>
      <c r="R542" s="344"/>
      <c r="S542" s="344"/>
      <c r="T542" s="344"/>
      <c r="U542" s="344"/>
      <c r="V542" s="344"/>
      <c r="W542" s="344"/>
      <c r="X542" s="344"/>
      <c r="Y542" s="344"/>
      <c r="Z542" s="344"/>
    </row>
    <row r="543" ht="12.75" customHeight="1">
      <c r="A543" s="344"/>
      <c r="B543" s="345"/>
      <c r="C543" s="344"/>
      <c r="D543" s="344"/>
      <c r="E543" s="345"/>
      <c r="F543" s="346"/>
      <c r="G543" s="346"/>
      <c r="H543" s="346"/>
      <c r="I543" s="344"/>
      <c r="J543" s="344"/>
      <c r="K543" s="344"/>
      <c r="L543" s="344"/>
      <c r="M543" s="344"/>
      <c r="N543" s="344"/>
      <c r="O543" s="344"/>
      <c r="P543" s="344"/>
      <c r="Q543" s="344"/>
      <c r="R543" s="344"/>
      <c r="S543" s="344"/>
      <c r="T543" s="344"/>
      <c r="U543" s="344"/>
      <c r="V543" s="344"/>
      <c r="W543" s="344"/>
      <c r="X543" s="344"/>
      <c r="Y543" s="344"/>
      <c r="Z543" s="344"/>
    </row>
    <row r="544" ht="12.75" customHeight="1">
      <c r="A544" s="344"/>
      <c r="B544" s="345"/>
      <c r="C544" s="344"/>
      <c r="D544" s="344"/>
      <c r="E544" s="345"/>
      <c r="F544" s="346"/>
      <c r="G544" s="346"/>
      <c r="H544" s="346"/>
      <c r="I544" s="344"/>
      <c r="J544" s="344"/>
      <c r="K544" s="344"/>
      <c r="L544" s="344"/>
      <c r="M544" s="344"/>
      <c r="N544" s="344"/>
      <c r="O544" s="344"/>
      <c r="P544" s="344"/>
      <c r="Q544" s="344"/>
      <c r="R544" s="344"/>
      <c r="S544" s="344"/>
      <c r="T544" s="344"/>
      <c r="U544" s="344"/>
      <c r="V544" s="344"/>
      <c r="W544" s="344"/>
      <c r="X544" s="344"/>
      <c r="Y544" s="344"/>
      <c r="Z544" s="344"/>
    </row>
    <row r="545" ht="12.75" customHeight="1">
      <c r="A545" s="344"/>
      <c r="B545" s="345"/>
      <c r="C545" s="344"/>
      <c r="D545" s="344"/>
      <c r="E545" s="345"/>
      <c r="F545" s="346"/>
      <c r="G545" s="346"/>
      <c r="H545" s="346"/>
      <c r="I545" s="344"/>
      <c r="J545" s="344"/>
      <c r="K545" s="344"/>
      <c r="L545" s="344"/>
      <c r="M545" s="344"/>
      <c r="N545" s="344"/>
      <c r="O545" s="344"/>
      <c r="P545" s="344"/>
      <c r="Q545" s="344"/>
      <c r="R545" s="344"/>
      <c r="S545" s="344"/>
      <c r="T545" s="344"/>
      <c r="U545" s="344"/>
      <c r="V545" s="344"/>
      <c r="W545" s="344"/>
      <c r="X545" s="344"/>
      <c r="Y545" s="344"/>
      <c r="Z545" s="344"/>
    </row>
    <row r="546" ht="12.75" customHeight="1">
      <c r="A546" s="344"/>
      <c r="B546" s="345"/>
      <c r="C546" s="344"/>
      <c r="D546" s="344"/>
      <c r="E546" s="345"/>
      <c r="F546" s="346"/>
      <c r="G546" s="346"/>
      <c r="H546" s="346"/>
      <c r="I546" s="344"/>
      <c r="J546" s="344"/>
      <c r="K546" s="344"/>
      <c r="L546" s="344"/>
      <c r="M546" s="344"/>
      <c r="N546" s="344"/>
      <c r="O546" s="344"/>
      <c r="P546" s="344"/>
      <c r="Q546" s="344"/>
      <c r="R546" s="344"/>
      <c r="S546" s="344"/>
      <c r="T546" s="344"/>
      <c r="U546" s="344"/>
      <c r="V546" s="344"/>
      <c r="W546" s="344"/>
      <c r="X546" s="344"/>
      <c r="Y546" s="344"/>
      <c r="Z546" s="344"/>
    </row>
    <row r="547" ht="12.75" customHeight="1">
      <c r="A547" s="344"/>
      <c r="B547" s="345"/>
      <c r="C547" s="344"/>
      <c r="D547" s="344"/>
      <c r="E547" s="345"/>
      <c r="F547" s="346"/>
      <c r="G547" s="346"/>
      <c r="H547" s="346"/>
      <c r="I547" s="344"/>
      <c r="J547" s="344"/>
      <c r="K547" s="344"/>
      <c r="L547" s="344"/>
      <c r="M547" s="344"/>
      <c r="N547" s="344"/>
      <c r="O547" s="344"/>
      <c r="P547" s="344"/>
      <c r="Q547" s="344"/>
      <c r="R547" s="344"/>
      <c r="S547" s="344"/>
      <c r="T547" s="344"/>
      <c r="U547" s="344"/>
      <c r="V547" s="344"/>
      <c r="W547" s="344"/>
      <c r="X547" s="344"/>
      <c r="Y547" s="344"/>
      <c r="Z547" s="344"/>
    </row>
    <row r="548" ht="12.75" customHeight="1">
      <c r="A548" s="344"/>
      <c r="B548" s="345"/>
      <c r="C548" s="344"/>
      <c r="D548" s="344"/>
      <c r="E548" s="345"/>
      <c r="F548" s="346"/>
      <c r="G548" s="346"/>
      <c r="H548" s="346"/>
      <c r="I548" s="344"/>
      <c r="J548" s="344"/>
      <c r="K548" s="344"/>
      <c r="L548" s="344"/>
      <c r="M548" s="344"/>
      <c r="N548" s="344"/>
      <c r="O548" s="344"/>
      <c r="P548" s="344"/>
      <c r="Q548" s="344"/>
      <c r="R548" s="344"/>
      <c r="S548" s="344"/>
      <c r="T548" s="344"/>
      <c r="U548" s="344"/>
      <c r="V548" s="344"/>
      <c r="W548" s="344"/>
      <c r="X548" s="344"/>
      <c r="Y548" s="344"/>
      <c r="Z548" s="344"/>
    </row>
    <row r="549" ht="12.75" customHeight="1">
      <c r="A549" s="344"/>
      <c r="B549" s="345"/>
      <c r="C549" s="344"/>
      <c r="D549" s="344"/>
      <c r="E549" s="345"/>
      <c r="F549" s="346"/>
      <c r="G549" s="346"/>
      <c r="H549" s="346"/>
      <c r="I549" s="344"/>
      <c r="J549" s="344"/>
      <c r="K549" s="344"/>
      <c r="L549" s="344"/>
      <c r="M549" s="344"/>
      <c r="N549" s="344"/>
      <c r="O549" s="344"/>
      <c r="P549" s="344"/>
      <c r="Q549" s="344"/>
      <c r="R549" s="344"/>
      <c r="S549" s="344"/>
      <c r="T549" s="344"/>
      <c r="U549" s="344"/>
      <c r="V549" s="344"/>
      <c r="W549" s="344"/>
      <c r="X549" s="344"/>
      <c r="Y549" s="344"/>
      <c r="Z549" s="344"/>
    </row>
    <row r="550" ht="12.75" customHeight="1">
      <c r="A550" s="344"/>
      <c r="B550" s="345"/>
      <c r="C550" s="344"/>
      <c r="D550" s="344"/>
      <c r="E550" s="345"/>
      <c r="F550" s="346"/>
      <c r="G550" s="346"/>
      <c r="H550" s="346"/>
      <c r="I550" s="344"/>
      <c r="J550" s="344"/>
      <c r="K550" s="344"/>
      <c r="L550" s="344"/>
      <c r="M550" s="344"/>
      <c r="N550" s="344"/>
      <c r="O550" s="344"/>
      <c r="P550" s="344"/>
      <c r="Q550" s="344"/>
      <c r="R550" s="344"/>
      <c r="S550" s="344"/>
      <c r="T550" s="344"/>
      <c r="U550" s="344"/>
      <c r="V550" s="344"/>
      <c r="W550" s="344"/>
      <c r="X550" s="344"/>
      <c r="Y550" s="344"/>
      <c r="Z550" s="344"/>
    </row>
    <row r="551" ht="12.75" customHeight="1">
      <c r="A551" s="344"/>
      <c r="B551" s="345"/>
      <c r="C551" s="344"/>
      <c r="D551" s="344"/>
      <c r="E551" s="345"/>
      <c r="F551" s="346"/>
      <c r="G551" s="346"/>
      <c r="H551" s="346"/>
      <c r="I551" s="344"/>
      <c r="J551" s="344"/>
      <c r="K551" s="344"/>
      <c r="L551" s="344"/>
      <c r="M551" s="344"/>
      <c r="N551" s="344"/>
      <c r="O551" s="344"/>
      <c r="P551" s="344"/>
      <c r="Q551" s="344"/>
      <c r="R551" s="344"/>
      <c r="S551" s="344"/>
      <c r="T551" s="344"/>
      <c r="U551" s="344"/>
      <c r="V551" s="344"/>
      <c r="W551" s="344"/>
      <c r="X551" s="344"/>
      <c r="Y551" s="344"/>
      <c r="Z551" s="344"/>
    </row>
    <row r="552" ht="12.75" customHeight="1">
      <c r="A552" s="344"/>
      <c r="B552" s="345"/>
      <c r="C552" s="344"/>
      <c r="D552" s="344"/>
      <c r="E552" s="345"/>
      <c r="F552" s="346"/>
      <c r="G552" s="346"/>
      <c r="H552" s="346"/>
      <c r="I552" s="344"/>
      <c r="J552" s="344"/>
      <c r="K552" s="344"/>
      <c r="L552" s="344"/>
      <c r="M552" s="344"/>
      <c r="N552" s="344"/>
      <c r="O552" s="344"/>
      <c r="P552" s="344"/>
      <c r="Q552" s="344"/>
      <c r="R552" s="344"/>
      <c r="S552" s="344"/>
      <c r="T552" s="344"/>
      <c r="U552" s="344"/>
      <c r="V552" s="344"/>
      <c r="W552" s="344"/>
      <c r="X552" s="344"/>
      <c r="Y552" s="344"/>
      <c r="Z552" s="344"/>
    </row>
    <row r="553" ht="12.75" customHeight="1">
      <c r="A553" s="344"/>
      <c r="B553" s="345"/>
      <c r="C553" s="344"/>
      <c r="D553" s="344"/>
      <c r="E553" s="345"/>
      <c r="F553" s="346"/>
      <c r="G553" s="346"/>
      <c r="H553" s="346"/>
      <c r="I553" s="344"/>
      <c r="J553" s="344"/>
      <c r="K553" s="344"/>
      <c r="L553" s="344"/>
      <c r="M553" s="344"/>
      <c r="N553" s="344"/>
      <c r="O553" s="344"/>
      <c r="P553" s="344"/>
      <c r="Q553" s="344"/>
      <c r="R553" s="344"/>
      <c r="S553" s="344"/>
      <c r="T553" s="344"/>
      <c r="U553" s="344"/>
      <c r="V553" s="344"/>
      <c r="W553" s="344"/>
      <c r="X553" s="344"/>
      <c r="Y553" s="344"/>
      <c r="Z553" s="344"/>
    </row>
    <row r="554" ht="12.75" customHeight="1">
      <c r="A554" s="344"/>
      <c r="B554" s="345"/>
      <c r="C554" s="344"/>
      <c r="D554" s="344"/>
      <c r="E554" s="345"/>
      <c r="F554" s="346"/>
      <c r="G554" s="346"/>
      <c r="H554" s="346"/>
      <c r="I554" s="344"/>
      <c r="J554" s="344"/>
      <c r="K554" s="344"/>
      <c r="L554" s="344"/>
      <c r="M554" s="344"/>
      <c r="N554" s="344"/>
      <c r="O554" s="344"/>
      <c r="P554" s="344"/>
      <c r="Q554" s="344"/>
      <c r="R554" s="344"/>
      <c r="S554" s="344"/>
      <c r="T554" s="344"/>
      <c r="U554" s="344"/>
      <c r="V554" s="344"/>
      <c r="W554" s="344"/>
      <c r="X554" s="344"/>
      <c r="Y554" s="344"/>
      <c r="Z554" s="344"/>
    </row>
    <row r="555" ht="12.75" customHeight="1">
      <c r="A555" s="344"/>
      <c r="B555" s="345"/>
      <c r="C555" s="344"/>
      <c r="D555" s="344"/>
      <c r="E555" s="345"/>
      <c r="F555" s="346"/>
      <c r="G555" s="346"/>
      <c r="H555" s="346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</row>
    <row r="556" ht="12.75" customHeight="1">
      <c r="A556" s="344"/>
      <c r="B556" s="345"/>
      <c r="C556" s="344"/>
      <c r="D556" s="344"/>
      <c r="E556" s="345"/>
      <c r="F556" s="346"/>
      <c r="G556" s="346"/>
      <c r="H556" s="346"/>
      <c r="I556" s="344"/>
      <c r="J556" s="344"/>
      <c r="K556" s="344"/>
      <c r="L556" s="344"/>
      <c r="M556" s="344"/>
      <c r="N556" s="344"/>
      <c r="O556" s="344"/>
      <c r="P556" s="344"/>
      <c r="Q556" s="344"/>
      <c r="R556" s="344"/>
      <c r="S556" s="344"/>
      <c r="T556" s="344"/>
      <c r="U556" s="344"/>
      <c r="V556" s="344"/>
      <c r="W556" s="344"/>
      <c r="X556" s="344"/>
      <c r="Y556" s="344"/>
      <c r="Z556" s="344"/>
    </row>
    <row r="557" ht="12.75" customHeight="1">
      <c r="A557" s="344"/>
      <c r="B557" s="345"/>
      <c r="C557" s="344"/>
      <c r="D557" s="344"/>
      <c r="E557" s="345"/>
      <c r="F557" s="346"/>
      <c r="G557" s="346"/>
      <c r="H557" s="346"/>
      <c r="I557" s="344"/>
      <c r="J557" s="344"/>
      <c r="K557" s="344"/>
      <c r="L557" s="344"/>
      <c r="M557" s="344"/>
      <c r="N557" s="344"/>
      <c r="O557" s="344"/>
      <c r="P557" s="344"/>
      <c r="Q557" s="344"/>
      <c r="R557" s="344"/>
      <c r="S557" s="344"/>
      <c r="T557" s="344"/>
      <c r="U557" s="344"/>
      <c r="V557" s="344"/>
      <c r="W557" s="344"/>
      <c r="X557" s="344"/>
      <c r="Y557" s="344"/>
      <c r="Z557" s="344"/>
    </row>
    <row r="558" ht="12.75" customHeight="1">
      <c r="A558" s="344"/>
      <c r="B558" s="345"/>
      <c r="C558" s="344"/>
      <c r="D558" s="344"/>
      <c r="E558" s="345"/>
      <c r="F558" s="346"/>
      <c r="G558" s="346"/>
      <c r="H558" s="346"/>
      <c r="I558" s="344"/>
      <c r="J558" s="344"/>
      <c r="K558" s="344"/>
      <c r="L558" s="344"/>
      <c r="M558" s="344"/>
      <c r="N558" s="344"/>
      <c r="O558" s="344"/>
      <c r="P558" s="344"/>
      <c r="Q558" s="344"/>
      <c r="R558" s="344"/>
      <c r="S558" s="344"/>
      <c r="T558" s="344"/>
      <c r="U558" s="344"/>
      <c r="V558" s="344"/>
      <c r="W558" s="344"/>
      <c r="X558" s="344"/>
      <c r="Y558" s="344"/>
      <c r="Z558" s="344"/>
    </row>
    <row r="559" ht="12.75" customHeight="1">
      <c r="A559" s="344"/>
      <c r="B559" s="345"/>
      <c r="C559" s="344"/>
      <c r="D559" s="344"/>
      <c r="E559" s="345"/>
      <c r="F559" s="346"/>
      <c r="G559" s="346"/>
      <c r="H559" s="346"/>
      <c r="I559" s="344"/>
      <c r="J559" s="344"/>
      <c r="K559" s="344"/>
      <c r="L559" s="344"/>
      <c r="M559" s="344"/>
      <c r="N559" s="344"/>
      <c r="O559" s="344"/>
      <c r="P559" s="344"/>
      <c r="Q559" s="344"/>
      <c r="R559" s="344"/>
      <c r="S559" s="344"/>
      <c r="T559" s="344"/>
      <c r="U559" s="344"/>
      <c r="V559" s="344"/>
      <c r="W559" s="344"/>
      <c r="X559" s="344"/>
      <c r="Y559" s="344"/>
      <c r="Z559" s="344"/>
    </row>
    <row r="560" ht="12.75" customHeight="1">
      <c r="A560" s="344"/>
      <c r="B560" s="345"/>
      <c r="C560" s="344"/>
      <c r="D560" s="344"/>
      <c r="E560" s="345"/>
      <c r="F560" s="346"/>
      <c r="G560" s="346"/>
      <c r="H560" s="346"/>
      <c r="I560" s="344"/>
      <c r="J560" s="344"/>
      <c r="K560" s="344"/>
      <c r="L560" s="344"/>
      <c r="M560" s="344"/>
      <c r="N560" s="344"/>
      <c r="O560" s="344"/>
      <c r="P560" s="344"/>
      <c r="Q560" s="344"/>
      <c r="R560" s="344"/>
      <c r="S560" s="344"/>
      <c r="T560" s="344"/>
      <c r="U560" s="344"/>
      <c r="V560" s="344"/>
      <c r="W560" s="344"/>
      <c r="X560" s="344"/>
      <c r="Y560" s="344"/>
      <c r="Z560" s="344"/>
    </row>
    <row r="561" ht="12.75" customHeight="1">
      <c r="A561" s="344"/>
      <c r="B561" s="345"/>
      <c r="C561" s="344"/>
      <c r="D561" s="344"/>
      <c r="E561" s="345"/>
      <c r="F561" s="346"/>
      <c r="G561" s="346"/>
      <c r="H561" s="346"/>
      <c r="I561" s="344"/>
      <c r="J561" s="344"/>
      <c r="K561" s="344"/>
      <c r="L561" s="344"/>
      <c r="M561" s="344"/>
      <c r="N561" s="344"/>
      <c r="O561" s="344"/>
      <c r="P561" s="344"/>
      <c r="Q561" s="344"/>
      <c r="R561" s="344"/>
      <c r="S561" s="344"/>
      <c r="T561" s="344"/>
      <c r="U561" s="344"/>
      <c r="V561" s="344"/>
      <c r="W561" s="344"/>
      <c r="X561" s="344"/>
      <c r="Y561" s="344"/>
      <c r="Z561" s="344"/>
    </row>
    <row r="562" ht="12.75" customHeight="1">
      <c r="A562" s="344"/>
      <c r="B562" s="345"/>
      <c r="C562" s="344"/>
      <c r="D562" s="344"/>
      <c r="E562" s="345"/>
      <c r="F562" s="346"/>
      <c r="G562" s="346"/>
      <c r="H562" s="346"/>
      <c r="I562" s="344"/>
      <c r="J562" s="344"/>
      <c r="K562" s="344"/>
      <c r="L562" s="344"/>
      <c r="M562" s="344"/>
      <c r="N562" s="344"/>
      <c r="O562" s="344"/>
      <c r="P562" s="344"/>
      <c r="Q562" s="344"/>
      <c r="R562" s="344"/>
      <c r="S562" s="344"/>
      <c r="T562" s="344"/>
      <c r="U562" s="344"/>
      <c r="V562" s="344"/>
      <c r="W562" s="344"/>
      <c r="X562" s="344"/>
      <c r="Y562" s="344"/>
      <c r="Z562" s="344"/>
    </row>
    <row r="563" ht="12.75" customHeight="1">
      <c r="A563" s="344"/>
      <c r="B563" s="345"/>
      <c r="C563" s="344"/>
      <c r="D563" s="344"/>
      <c r="E563" s="345"/>
      <c r="F563" s="346"/>
      <c r="G563" s="346"/>
      <c r="H563" s="346"/>
      <c r="I563" s="344"/>
      <c r="J563" s="344"/>
      <c r="K563" s="344"/>
      <c r="L563" s="344"/>
      <c r="M563" s="344"/>
      <c r="N563" s="344"/>
      <c r="O563" s="344"/>
      <c r="P563" s="344"/>
      <c r="Q563" s="344"/>
      <c r="R563" s="344"/>
      <c r="S563" s="344"/>
      <c r="T563" s="344"/>
      <c r="U563" s="344"/>
      <c r="V563" s="344"/>
      <c r="W563" s="344"/>
      <c r="X563" s="344"/>
      <c r="Y563" s="344"/>
      <c r="Z563" s="344"/>
    </row>
    <row r="564" ht="12.75" customHeight="1">
      <c r="A564" s="344"/>
      <c r="B564" s="345"/>
      <c r="C564" s="344"/>
      <c r="D564" s="344"/>
      <c r="E564" s="345"/>
      <c r="F564" s="346"/>
      <c r="G564" s="346"/>
      <c r="H564" s="346"/>
      <c r="I564" s="344"/>
      <c r="J564" s="344"/>
      <c r="K564" s="344"/>
      <c r="L564" s="344"/>
      <c r="M564" s="344"/>
      <c r="N564" s="344"/>
      <c r="O564" s="344"/>
      <c r="P564" s="344"/>
      <c r="Q564" s="344"/>
      <c r="R564" s="344"/>
      <c r="S564" s="344"/>
      <c r="T564" s="344"/>
      <c r="U564" s="344"/>
      <c r="V564" s="344"/>
      <c r="W564" s="344"/>
      <c r="X564" s="344"/>
      <c r="Y564" s="344"/>
      <c r="Z564" s="344"/>
    </row>
    <row r="565" ht="12.75" customHeight="1">
      <c r="A565" s="344"/>
      <c r="B565" s="345"/>
      <c r="C565" s="344"/>
      <c r="D565" s="344"/>
      <c r="E565" s="345"/>
      <c r="F565" s="346"/>
      <c r="G565" s="346"/>
      <c r="H565" s="346"/>
      <c r="I565" s="344"/>
      <c r="J565" s="344"/>
      <c r="K565" s="344"/>
      <c r="L565" s="344"/>
      <c r="M565" s="344"/>
      <c r="N565" s="344"/>
      <c r="O565" s="344"/>
      <c r="P565" s="344"/>
      <c r="Q565" s="344"/>
      <c r="R565" s="344"/>
      <c r="S565" s="344"/>
      <c r="T565" s="344"/>
      <c r="U565" s="344"/>
      <c r="V565" s="344"/>
      <c r="W565" s="344"/>
      <c r="X565" s="344"/>
      <c r="Y565" s="344"/>
      <c r="Z565" s="344"/>
    </row>
    <row r="566" ht="12.75" customHeight="1">
      <c r="A566" s="344"/>
      <c r="B566" s="345"/>
      <c r="C566" s="344"/>
      <c r="D566" s="344"/>
      <c r="E566" s="345"/>
      <c r="F566" s="346"/>
      <c r="G566" s="346"/>
      <c r="H566" s="346"/>
      <c r="I566" s="344"/>
      <c r="J566" s="344"/>
      <c r="K566" s="344"/>
      <c r="L566" s="344"/>
      <c r="M566" s="344"/>
      <c r="N566" s="344"/>
      <c r="O566" s="344"/>
      <c r="P566" s="344"/>
      <c r="Q566" s="344"/>
      <c r="R566" s="344"/>
      <c r="S566" s="344"/>
      <c r="T566" s="344"/>
      <c r="U566" s="344"/>
      <c r="V566" s="344"/>
      <c r="W566" s="344"/>
      <c r="X566" s="344"/>
      <c r="Y566" s="344"/>
      <c r="Z566" s="344"/>
    </row>
    <row r="567" ht="12.75" customHeight="1">
      <c r="A567" s="344"/>
      <c r="B567" s="345"/>
      <c r="C567" s="344"/>
      <c r="D567" s="344"/>
      <c r="E567" s="345"/>
      <c r="F567" s="346"/>
      <c r="G567" s="346"/>
      <c r="H567" s="346"/>
      <c r="I567" s="344"/>
      <c r="J567" s="344"/>
      <c r="K567" s="344"/>
      <c r="L567" s="344"/>
      <c r="M567" s="344"/>
      <c r="N567" s="344"/>
      <c r="O567" s="344"/>
      <c r="P567" s="344"/>
      <c r="Q567" s="344"/>
      <c r="R567" s="344"/>
      <c r="S567" s="344"/>
      <c r="T567" s="344"/>
      <c r="U567" s="344"/>
      <c r="V567" s="344"/>
      <c r="W567" s="344"/>
      <c r="X567" s="344"/>
      <c r="Y567" s="344"/>
      <c r="Z567" s="344"/>
    </row>
    <row r="568" ht="12.75" customHeight="1">
      <c r="A568" s="344"/>
      <c r="B568" s="345"/>
      <c r="C568" s="344"/>
      <c r="D568" s="344"/>
      <c r="E568" s="345"/>
      <c r="F568" s="346"/>
      <c r="G568" s="346"/>
      <c r="H568" s="346"/>
      <c r="I568" s="344"/>
      <c r="J568" s="344"/>
      <c r="K568" s="344"/>
      <c r="L568" s="344"/>
      <c r="M568" s="344"/>
      <c r="N568" s="344"/>
      <c r="O568" s="344"/>
      <c r="P568" s="344"/>
      <c r="Q568" s="344"/>
      <c r="R568" s="344"/>
      <c r="S568" s="344"/>
      <c r="T568" s="344"/>
      <c r="U568" s="344"/>
      <c r="V568" s="344"/>
      <c r="W568" s="344"/>
      <c r="X568" s="344"/>
      <c r="Y568" s="344"/>
      <c r="Z568" s="344"/>
    </row>
    <row r="569" ht="12.75" customHeight="1">
      <c r="A569" s="344"/>
      <c r="B569" s="345"/>
      <c r="C569" s="344"/>
      <c r="D569" s="344"/>
      <c r="E569" s="345"/>
      <c r="F569" s="346"/>
      <c r="G569" s="346"/>
      <c r="H569" s="346"/>
      <c r="I569" s="344"/>
      <c r="J569" s="344"/>
      <c r="K569" s="344"/>
      <c r="L569" s="344"/>
      <c r="M569" s="344"/>
      <c r="N569" s="344"/>
      <c r="O569" s="344"/>
      <c r="P569" s="344"/>
      <c r="Q569" s="344"/>
      <c r="R569" s="344"/>
      <c r="S569" s="344"/>
      <c r="T569" s="344"/>
      <c r="U569" s="344"/>
      <c r="V569" s="344"/>
      <c r="W569" s="344"/>
      <c r="X569" s="344"/>
      <c r="Y569" s="344"/>
      <c r="Z569" s="344"/>
    </row>
    <row r="570" ht="12.75" customHeight="1">
      <c r="A570" s="344"/>
      <c r="B570" s="345"/>
      <c r="C570" s="344"/>
      <c r="D570" s="344"/>
      <c r="E570" s="345"/>
      <c r="F570" s="346"/>
      <c r="G570" s="346"/>
      <c r="H570" s="346"/>
      <c r="I570" s="344"/>
      <c r="J570" s="344"/>
      <c r="K570" s="344"/>
      <c r="L570" s="344"/>
      <c r="M570" s="344"/>
      <c r="N570" s="344"/>
      <c r="O570" s="344"/>
      <c r="P570" s="344"/>
      <c r="Q570" s="344"/>
      <c r="R570" s="344"/>
      <c r="S570" s="344"/>
      <c r="T570" s="344"/>
      <c r="U570" s="344"/>
      <c r="V570" s="344"/>
      <c r="W570" s="344"/>
      <c r="X570" s="344"/>
      <c r="Y570" s="344"/>
      <c r="Z570" s="344"/>
    </row>
    <row r="571" ht="12.75" customHeight="1">
      <c r="A571" s="344"/>
      <c r="B571" s="345"/>
      <c r="C571" s="344"/>
      <c r="D571" s="344"/>
      <c r="E571" s="345"/>
      <c r="F571" s="346"/>
      <c r="G571" s="346"/>
      <c r="H571" s="346"/>
      <c r="I571" s="344"/>
      <c r="J571" s="344"/>
      <c r="K571" s="344"/>
      <c r="L571" s="344"/>
      <c r="M571" s="344"/>
      <c r="N571" s="344"/>
      <c r="O571" s="344"/>
      <c r="P571" s="344"/>
      <c r="Q571" s="344"/>
      <c r="R571" s="344"/>
      <c r="S571" s="344"/>
      <c r="T571" s="344"/>
      <c r="U571" s="344"/>
      <c r="V571" s="344"/>
      <c r="W571" s="344"/>
      <c r="X571" s="344"/>
      <c r="Y571" s="344"/>
      <c r="Z571" s="344"/>
    </row>
    <row r="572" ht="12.75" customHeight="1">
      <c r="A572" s="344"/>
      <c r="B572" s="345"/>
      <c r="C572" s="344"/>
      <c r="D572" s="344"/>
      <c r="E572" s="345"/>
      <c r="F572" s="346"/>
      <c r="G572" s="346"/>
      <c r="H572" s="346"/>
      <c r="I572" s="344"/>
      <c r="J572" s="344"/>
      <c r="K572" s="344"/>
      <c r="L572" s="344"/>
      <c r="M572" s="344"/>
      <c r="N572" s="344"/>
      <c r="O572" s="344"/>
      <c r="P572" s="344"/>
      <c r="Q572" s="344"/>
      <c r="R572" s="344"/>
      <c r="S572" s="344"/>
      <c r="T572" s="344"/>
      <c r="U572" s="344"/>
      <c r="V572" s="344"/>
      <c r="W572" s="344"/>
      <c r="X572" s="344"/>
      <c r="Y572" s="344"/>
      <c r="Z572" s="344"/>
    </row>
    <row r="573" ht="12.75" customHeight="1">
      <c r="A573" s="344"/>
      <c r="B573" s="345"/>
      <c r="C573" s="344"/>
      <c r="D573" s="344"/>
      <c r="E573" s="345"/>
      <c r="F573" s="346"/>
      <c r="G573" s="346"/>
      <c r="H573" s="346"/>
      <c r="I573" s="344"/>
      <c r="J573" s="344"/>
      <c r="K573" s="344"/>
      <c r="L573" s="344"/>
      <c r="M573" s="344"/>
      <c r="N573" s="344"/>
      <c r="O573" s="344"/>
      <c r="P573" s="344"/>
      <c r="Q573" s="344"/>
      <c r="R573" s="344"/>
      <c r="S573" s="344"/>
      <c r="T573" s="344"/>
      <c r="U573" s="344"/>
      <c r="V573" s="344"/>
      <c r="W573" s="344"/>
      <c r="X573" s="344"/>
      <c r="Y573" s="344"/>
      <c r="Z573" s="344"/>
    </row>
    <row r="574" ht="12.75" customHeight="1">
      <c r="A574" s="344"/>
      <c r="B574" s="345"/>
      <c r="C574" s="344"/>
      <c r="D574" s="344"/>
      <c r="E574" s="345"/>
      <c r="F574" s="346"/>
      <c r="G574" s="346"/>
      <c r="H574" s="346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  <c r="Z574" s="344"/>
    </row>
    <row r="575" ht="12.75" customHeight="1">
      <c r="A575" s="344"/>
      <c r="B575" s="345"/>
      <c r="C575" s="344"/>
      <c r="D575" s="344"/>
      <c r="E575" s="345"/>
      <c r="F575" s="346"/>
      <c r="G575" s="346"/>
      <c r="H575" s="346"/>
      <c r="I575" s="344"/>
      <c r="J575" s="344"/>
      <c r="K575" s="344"/>
      <c r="L575" s="344"/>
      <c r="M575" s="344"/>
      <c r="N575" s="344"/>
      <c r="O575" s="344"/>
      <c r="P575" s="344"/>
      <c r="Q575" s="344"/>
      <c r="R575" s="344"/>
      <c r="S575" s="344"/>
      <c r="T575" s="344"/>
      <c r="U575" s="344"/>
      <c r="V575" s="344"/>
      <c r="W575" s="344"/>
      <c r="X575" s="344"/>
      <c r="Y575" s="344"/>
      <c r="Z575" s="344"/>
    </row>
    <row r="576" ht="12.75" customHeight="1">
      <c r="A576" s="344"/>
      <c r="B576" s="345"/>
      <c r="C576" s="344"/>
      <c r="D576" s="344"/>
      <c r="E576" s="345"/>
      <c r="F576" s="346"/>
      <c r="G576" s="346"/>
      <c r="H576" s="346"/>
      <c r="I576" s="344"/>
      <c r="J576" s="344"/>
      <c r="K576" s="344"/>
      <c r="L576" s="344"/>
      <c r="M576" s="344"/>
      <c r="N576" s="344"/>
      <c r="O576" s="344"/>
      <c r="P576" s="344"/>
      <c r="Q576" s="344"/>
      <c r="R576" s="344"/>
      <c r="S576" s="344"/>
      <c r="T576" s="344"/>
      <c r="U576" s="344"/>
      <c r="V576" s="344"/>
      <c r="W576" s="344"/>
      <c r="X576" s="344"/>
      <c r="Y576" s="344"/>
      <c r="Z576" s="344"/>
    </row>
    <row r="577" ht="12.75" customHeight="1">
      <c r="A577" s="344"/>
      <c r="B577" s="345"/>
      <c r="C577" s="344"/>
      <c r="D577" s="344"/>
      <c r="E577" s="345"/>
      <c r="F577" s="346"/>
      <c r="G577" s="346"/>
      <c r="H577" s="346"/>
      <c r="I577" s="344"/>
      <c r="J577" s="344"/>
      <c r="K577" s="344"/>
      <c r="L577" s="344"/>
      <c r="M577" s="344"/>
      <c r="N577" s="344"/>
      <c r="O577" s="344"/>
      <c r="P577" s="344"/>
      <c r="Q577" s="344"/>
      <c r="R577" s="344"/>
      <c r="S577" s="344"/>
      <c r="T577" s="344"/>
      <c r="U577" s="344"/>
      <c r="V577" s="344"/>
      <c r="W577" s="344"/>
      <c r="X577" s="344"/>
      <c r="Y577" s="344"/>
      <c r="Z577" s="344"/>
    </row>
    <row r="578" ht="12.75" customHeight="1">
      <c r="A578" s="344"/>
      <c r="B578" s="345"/>
      <c r="C578" s="344"/>
      <c r="D578" s="344"/>
      <c r="E578" s="345"/>
      <c r="F578" s="346"/>
      <c r="G578" s="346"/>
      <c r="H578" s="346"/>
      <c r="I578" s="344"/>
      <c r="J578" s="344"/>
      <c r="K578" s="344"/>
      <c r="L578" s="344"/>
      <c r="M578" s="344"/>
      <c r="N578" s="344"/>
      <c r="O578" s="344"/>
      <c r="P578" s="344"/>
      <c r="Q578" s="344"/>
      <c r="R578" s="344"/>
      <c r="S578" s="344"/>
      <c r="T578" s="344"/>
      <c r="U578" s="344"/>
      <c r="V578" s="344"/>
      <c r="W578" s="344"/>
      <c r="X578" s="344"/>
      <c r="Y578" s="344"/>
      <c r="Z578" s="344"/>
    </row>
    <row r="579" ht="12.75" customHeight="1">
      <c r="A579" s="344"/>
      <c r="B579" s="345"/>
      <c r="C579" s="344"/>
      <c r="D579" s="344"/>
      <c r="E579" s="345"/>
      <c r="F579" s="346"/>
      <c r="G579" s="346"/>
      <c r="H579" s="346"/>
      <c r="I579" s="344"/>
      <c r="J579" s="344"/>
      <c r="K579" s="344"/>
      <c r="L579" s="344"/>
      <c r="M579" s="344"/>
      <c r="N579" s="344"/>
      <c r="O579" s="344"/>
      <c r="P579" s="344"/>
      <c r="Q579" s="344"/>
      <c r="R579" s="344"/>
      <c r="S579" s="344"/>
      <c r="T579" s="344"/>
      <c r="U579" s="344"/>
      <c r="V579" s="344"/>
      <c r="W579" s="344"/>
      <c r="X579" s="344"/>
      <c r="Y579" s="344"/>
      <c r="Z579" s="344"/>
    </row>
    <row r="580" ht="12.75" customHeight="1">
      <c r="A580" s="344"/>
      <c r="B580" s="345"/>
      <c r="C580" s="344"/>
      <c r="D580" s="344"/>
      <c r="E580" s="345"/>
      <c r="F580" s="346"/>
      <c r="G580" s="346"/>
      <c r="H580" s="346"/>
      <c r="I580" s="344"/>
      <c r="J580" s="344"/>
      <c r="K580" s="344"/>
      <c r="L580" s="344"/>
      <c r="M580" s="344"/>
      <c r="N580" s="344"/>
      <c r="O580" s="344"/>
      <c r="P580" s="344"/>
      <c r="Q580" s="344"/>
      <c r="R580" s="344"/>
      <c r="S580" s="344"/>
      <c r="T580" s="344"/>
      <c r="U580" s="344"/>
      <c r="V580" s="344"/>
      <c r="W580" s="344"/>
      <c r="X580" s="344"/>
      <c r="Y580" s="344"/>
      <c r="Z580" s="344"/>
    </row>
    <row r="581" ht="12.75" customHeight="1">
      <c r="A581" s="344"/>
      <c r="B581" s="345"/>
      <c r="C581" s="344"/>
      <c r="D581" s="344"/>
      <c r="E581" s="345"/>
      <c r="F581" s="346"/>
      <c r="G581" s="346"/>
      <c r="H581" s="346"/>
      <c r="I581" s="344"/>
      <c r="J581" s="344"/>
      <c r="K581" s="344"/>
      <c r="L581" s="344"/>
      <c r="M581" s="344"/>
      <c r="N581" s="344"/>
      <c r="O581" s="344"/>
      <c r="P581" s="344"/>
      <c r="Q581" s="344"/>
      <c r="R581" s="344"/>
      <c r="S581" s="344"/>
      <c r="T581" s="344"/>
      <c r="U581" s="344"/>
      <c r="V581" s="344"/>
      <c r="W581" s="344"/>
      <c r="X581" s="344"/>
      <c r="Y581" s="344"/>
      <c r="Z581" s="344"/>
    </row>
    <row r="582" ht="12.75" customHeight="1">
      <c r="A582" s="344"/>
      <c r="B582" s="345"/>
      <c r="C582" s="344"/>
      <c r="D582" s="344"/>
      <c r="E582" s="345"/>
      <c r="F582" s="346"/>
      <c r="G582" s="346"/>
      <c r="H582" s="346"/>
      <c r="I582" s="344"/>
      <c r="J582" s="344"/>
      <c r="K582" s="344"/>
      <c r="L582" s="344"/>
      <c r="M582" s="344"/>
      <c r="N582" s="344"/>
      <c r="O582" s="344"/>
      <c r="P582" s="344"/>
      <c r="Q582" s="344"/>
      <c r="R582" s="344"/>
      <c r="S582" s="344"/>
      <c r="T582" s="344"/>
      <c r="U582" s="344"/>
      <c r="V582" s="344"/>
      <c r="W582" s="344"/>
      <c r="X582" s="344"/>
      <c r="Y582" s="344"/>
      <c r="Z582" s="344"/>
    </row>
    <row r="583" ht="12.75" customHeight="1">
      <c r="A583" s="344"/>
      <c r="B583" s="345"/>
      <c r="C583" s="344"/>
      <c r="D583" s="344"/>
      <c r="E583" s="345"/>
      <c r="F583" s="346"/>
      <c r="G583" s="346"/>
      <c r="H583" s="346"/>
      <c r="I583" s="344"/>
      <c r="J583" s="344"/>
      <c r="K583" s="344"/>
      <c r="L583" s="344"/>
      <c r="M583" s="344"/>
      <c r="N583" s="344"/>
      <c r="O583" s="344"/>
      <c r="P583" s="344"/>
      <c r="Q583" s="344"/>
      <c r="R583" s="344"/>
      <c r="S583" s="344"/>
      <c r="T583" s="344"/>
      <c r="U583" s="344"/>
      <c r="V583" s="344"/>
      <c r="W583" s="344"/>
      <c r="X583" s="344"/>
      <c r="Y583" s="344"/>
      <c r="Z583" s="344"/>
    </row>
    <row r="584" ht="12.75" customHeight="1">
      <c r="A584" s="344"/>
      <c r="B584" s="345"/>
      <c r="C584" s="344"/>
      <c r="D584" s="344"/>
      <c r="E584" s="345"/>
      <c r="F584" s="346"/>
      <c r="G584" s="346"/>
      <c r="H584" s="346"/>
      <c r="I584" s="344"/>
      <c r="J584" s="344"/>
      <c r="K584" s="344"/>
      <c r="L584" s="344"/>
      <c r="M584" s="344"/>
      <c r="N584" s="344"/>
      <c r="O584" s="344"/>
      <c r="P584" s="344"/>
      <c r="Q584" s="344"/>
      <c r="R584" s="344"/>
      <c r="S584" s="344"/>
      <c r="T584" s="344"/>
      <c r="U584" s="344"/>
      <c r="V584" s="344"/>
      <c r="W584" s="344"/>
      <c r="X584" s="344"/>
      <c r="Y584" s="344"/>
      <c r="Z584" s="344"/>
    </row>
    <row r="585" ht="12.75" customHeight="1">
      <c r="A585" s="344"/>
      <c r="B585" s="345"/>
      <c r="C585" s="344"/>
      <c r="D585" s="344"/>
      <c r="E585" s="345"/>
      <c r="F585" s="346"/>
      <c r="G585" s="346"/>
      <c r="H585" s="346"/>
      <c r="I585" s="344"/>
      <c r="J585" s="344"/>
      <c r="K585" s="344"/>
      <c r="L585" s="344"/>
      <c r="M585" s="344"/>
      <c r="N585" s="344"/>
      <c r="O585" s="344"/>
      <c r="P585" s="344"/>
      <c r="Q585" s="344"/>
      <c r="R585" s="344"/>
      <c r="S585" s="344"/>
      <c r="T585" s="344"/>
      <c r="U585" s="344"/>
      <c r="V585" s="344"/>
      <c r="W585" s="344"/>
      <c r="X585" s="344"/>
      <c r="Y585" s="344"/>
      <c r="Z585" s="344"/>
    </row>
    <row r="586" ht="12.75" customHeight="1">
      <c r="A586" s="344"/>
      <c r="B586" s="345"/>
      <c r="C586" s="344"/>
      <c r="D586" s="344"/>
      <c r="E586" s="345"/>
      <c r="F586" s="346"/>
      <c r="G586" s="346"/>
      <c r="H586" s="346"/>
      <c r="I586" s="344"/>
      <c r="J586" s="344"/>
      <c r="K586" s="344"/>
      <c r="L586" s="344"/>
      <c r="M586" s="344"/>
      <c r="N586" s="344"/>
      <c r="O586" s="344"/>
      <c r="P586" s="344"/>
      <c r="Q586" s="344"/>
      <c r="R586" s="344"/>
      <c r="S586" s="344"/>
      <c r="T586" s="344"/>
      <c r="U586" s="344"/>
      <c r="V586" s="344"/>
      <c r="W586" s="344"/>
      <c r="X586" s="344"/>
      <c r="Y586" s="344"/>
      <c r="Z586" s="344"/>
    </row>
    <row r="587" ht="12.75" customHeight="1">
      <c r="A587" s="344"/>
      <c r="B587" s="345"/>
      <c r="C587" s="344"/>
      <c r="D587" s="344"/>
      <c r="E587" s="345"/>
      <c r="F587" s="346"/>
      <c r="G587" s="346"/>
      <c r="H587" s="346"/>
      <c r="I587" s="344"/>
      <c r="J587" s="344"/>
      <c r="K587" s="344"/>
      <c r="L587" s="344"/>
      <c r="M587" s="344"/>
      <c r="N587" s="344"/>
      <c r="O587" s="344"/>
      <c r="P587" s="344"/>
      <c r="Q587" s="344"/>
      <c r="R587" s="344"/>
      <c r="S587" s="344"/>
      <c r="T587" s="344"/>
      <c r="U587" s="344"/>
      <c r="V587" s="344"/>
      <c r="W587" s="344"/>
      <c r="X587" s="344"/>
      <c r="Y587" s="344"/>
      <c r="Z587" s="344"/>
    </row>
    <row r="588" ht="12.75" customHeight="1">
      <c r="A588" s="344"/>
      <c r="B588" s="345"/>
      <c r="C588" s="344"/>
      <c r="D588" s="344"/>
      <c r="E588" s="345"/>
      <c r="F588" s="346"/>
      <c r="G588" s="346"/>
      <c r="H588" s="346"/>
      <c r="I588" s="344"/>
      <c r="J588" s="344"/>
      <c r="K588" s="344"/>
      <c r="L588" s="344"/>
      <c r="M588" s="344"/>
      <c r="N588" s="344"/>
      <c r="O588" s="344"/>
      <c r="P588" s="344"/>
      <c r="Q588" s="344"/>
      <c r="R588" s="344"/>
      <c r="S588" s="344"/>
      <c r="T588" s="344"/>
      <c r="U588" s="344"/>
      <c r="V588" s="344"/>
      <c r="W588" s="344"/>
      <c r="X588" s="344"/>
      <c r="Y588" s="344"/>
      <c r="Z588" s="344"/>
    </row>
    <row r="589" ht="12.75" customHeight="1">
      <c r="A589" s="344"/>
      <c r="B589" s="345"/>
      <c r="C589" s="344"/>
      <c r="D589" s="344"/>
      <c r="E589" s="345"/>
      <c r="F589" s="346"/>
      <c r="G589" s="346"/>
      <c r="H589" s="346"/>
      <c r="I589" s="344"/>
      <c r="J589" s="344"/>
      <c r="K589" s="344"/>
      <c r="L589" s="344"/>
      <c r="M589" s="344"/>
      <c r="N589" s="344"/>
      <c r="O589" s="344"/>
      <c r="P589" s="344"/>
      <c r="Q589" s="344"/>
      <c r="R589" s="344"/>
      <c r="S589" s="344"/>
      <c r="T589" s="344"/>
      <c r="U589" s="344"/>
      <c r="V589" s="344"/>
      <c r="W589" s="344"/>
      <c r="X589" s="344"/>
      <c r="Y589" s="344"/>
      <c r="Z589" s="344"/>
    </row>
    <row r="590" ht="12.75" customHeight="1">
      <c r="A590" s="344"/>
      <c r="B590" s="345"/>
      <c r="C590" s="344"/>
      <c r="D590" s="344"/>
      <c r="E590" s="345"/>
      <c r="F590" s="346"/>
      <c r="G590" s="346"/>
      <c r="H590" s="346"/>
      <c r="I590" s="344"/>
      <c r="J590" s="344"/>
      <c r="K590" s="344"/>
      <c r="L590" s="344"/>
      <c r="M590" s="344"/>
      <c r="N590" s="344"/>
      <c r="O590" s="344"/>
      <c r="P590" s="344"/>
      <c r="Q590" s="344"/>
      <c r="R590" s="344"/>
      <c r="S590" s="344"/>
      <c r="T590" s="344"/>
      <c r="U590" s="344"/>
      <c r="V590" s="344"/>
      <c r="W590" s="344"/>
      <c r="X590" s="344"/>
      <c r="Y590" s="344"/>
      <c r="Z590" s="344"/>
    </row>
    <row r="591" ht="12.75" customHeight="1">
      <c r="A591" s="344"/>
      <c r="B591" s="345"/>
      <c r="C591" s="344"/>
      <c r="D591" s="344"/>
      <c r="E591" s="345"/>
      <c r="F591" s="346"/>
      <c r="G591" s="346"/>
      <c r="H591" s="346"/>
      <c r="I591" s="344"/>
      <c r="J591" s="344"/>
      <c r="K591" s="344"/>
      <c r="L591" s="344"/>
      <c r="M591" s="344"/>
      <c r="N591" s="344"/>
      <c r="O591" s="344"/>
      <c r="P591" s="344"/>
      <c r="Q591" s="344"/>
      <c r="R591" s="344"/>
      <c r="S591" s="344"/>
      <c r="T591" s="344"/>
      <c r="U591" s="344"/>
      <c r="V591" s="344"/>
      <c r="W591" s="344"/>
      <c r="X591" s="344"/>
      <c r="Y591" s="344"/>
      <c r="Z591" s="344"/>
    </row>
    <row r="592" ht="12.75" customHeight="1">
      <c r="A592" s="344"/>
      <c r="B592" s="345"/>
      <c r="C592" s="344"/>
      <c r="D592" s="344"/>
      <c r="E592" s="345"/>
      <c r="F592" s="346"/>
      <c r="G592" s="346"/>
      <c r="H592" s="346"/>
      <c r="I592" s="344"/>
      <c r="J592" s="344"/>
      <c r="K592" s="344"/>
      <c r="L592" s="344"/>
      <c r="M592" s="344"/>
      <c r="N592" s="344"/>
      <c r="O592" s="344"/>
      <c r="P592" s="344"/>
      <c r="Q592" s="344"/>
      <c r="R592" s="344"/>
      <c r="S592" s="344"/>
      <c r="T592" s="344"/>
      <c r="U592" s="344"/>
      <c r="V592" s="344"/>
      <c r="W592" s="344"/>
      <c r="X592" s="344"/>
      <c r="Y592" s="344"/>
      <c r="Z592" s="344"/>
    </row>
    <row r="593" ht="12.75" customHeight="1">
      <c r="A593" s="344"/>
      <c r="B593" s="345"/>
      <c r="C593" s="344"/>
      <c r="D593" s="344"/>
      <c r="E593" s="345"/>
      <c r="F593" s="346"/>
      <c r="G593" s="346"/>
      <c r="H593" s="346"/>
      <c r="I593" s="344"/>
      <c r="J593" s="344"/>
      <c r="K593" s="344"/>
      <c r="L593" s="344"/>
      <c r="M593" s="344"/>
      <c r="N593" s="344"/>
      <c r="O593" s="344"/>
      <c r="P593" s="344"/>
      <c r="Q593" s="344"/>
      <c r="R593" s="344"/>
      <c r="S593" s="344"/>
      <c r="T593" s="344"/>
      <c r="U593" s="344"/>
      <c r="V593" s="344"/>
      <c r="W593" s="344"/>
      <c r="X593" s="344"/>
      <c r="Y593" s="344"/>
      <c r="Z593" s="344"/>
    </row>
    <row r="594" ht="12.75" customHeight="1">
      <c r="A594" s="344"/>
      <c r="B594" s="345"/>
      <c r="C594" s="344"/>
      <c r="D594" s="344"/>
      <c r="E594" s="345"/>
      <c r="F594" s="346"/>
      <c r="G594" s="346"/>
      <c r="H594" s="346"/>
      <c r="I594" s="344"/>
      <c r="J594" s="344"/>
      <c r="K594" s="344"/>
      <c r="L594" s="344"/>
      <c r="M594" s="344"/>
      <c r="N594" s="344"/>
      <c r="O594" s="344"/>
      <c r="P594" s="344"/>
      <c r="Q594" s="344"/>
      <c r="R594" s="344"/>
      <c r="S594" s="344"/>
      <c r="T594" s="344"/>
      <c r="U594" s="344"/>
      <c r="V594" s="344"/>
      <c r="W594" s="344"/>
      <c r="X594" s="344"/>
      <c r="Y594" s="344"/>
      <c r="Z594" s="344"/>
    </row>
    <row r="595" ht="12.75" customHeight="1">
      <c r="A595" s="344"/>
      <c r="B595" s="345"/>
      <c r="C595" s="344"/>
      <c r="D595" s="344"/>
      <c r="E595" s="345"/>
      <c r="F595" s="346"/>
      <c r="G595" s="346"/>
      <c r="H595" s="346"/>
      <c r="I595" s="344"/>
      <c r="J595" s="344"/>
      <c r="K595" s="344"/>
      <c r="L595" s="344"/>
      <c r="M595" s="344"/>
      <c r="N595" s="344"/>
      <c r="O595" s="344"/>
      <c r="P595" s="344"/>
      <c r="Q595" s="344"/>
      <c r="R595" s="344"/>
      <c r="S595" s="344"/>
      <c r="T595" s="344"/>
      <c r="U595" s="344"/>
      <c r="V595" s="344"/>
      <c r="W595" s="344"/>
      <c r="X595" s="344"/>
      <c r="Y595" s="344"/>
      <c r="Z595" s="344"/>
    </row>
    <row r="596" ht="12.75" customHeight="1">
      <c r="A596" s="344"/>
      <c r="B596" s="345"/>
      <c r="C596" s="344"/>
      <c r="D596" s="344"/>
      <c r="E596" s="345"/>
      <c r="F596" s="346"/>
      <c r="G596" s="346"/>
      <c r="H596" s="346"/>
      <c r="I596" s="344"/>
      <c r="J596" s="344"/>
      <c r="K596" s="344"/>
      <c r="L596" s="344"/>
      <c r="M596" s="344"/>
      <c r="N596" s="344"/>
      <c r="O596" s="344"/>
      <c r="P596" s="344"/>
      <c r="Q596" s="344"/>
      <c r="R596" s="344"/>
      <c r="S596" s="344"/>
      <c r="T596" s="344"/>
      <c r="U596" s="344"/>
      <c r="V596" s="344"/>
      <c r="W596" s="344"/>
      <c r="X596" s="344"/>
      <c r="Y596" s="344"/>
      <c r="Z596" s="344"/>
    </row>
    <row r="597" ht="12.75" customHeight="1">
      <c r="A597" s="344"/>
      <c r="B597" s="345"/>
      <c r="C597" s="344"/>
      <c r="D597" s="344"/>
      <c r="E597" s="345"/>
      <c r="F597" s="346"/>
      <c r="G597" s="346"/>
      <c r="H597" s="346"/>
      <c r="I597" s="344"/>
      <c r="J597" s="344"/>
      <c r="K597" s="344"/>
      <c r="L597" s="344"/>
      <c r="M597" s="344"/>
      <c r="N597" s="344"/>
      <c r="O597" s="344"/>
      <c r="P597" s="344"/>
      <c r="Q597" s="344"/>
      <c r="R597" s="344"/>
      <c r="S597" s="344"/>
      <c r="T597" s="344"/>
      <c r="U597" s="344"/>
      <c r="V597" s="344"/>
      <c r="W597" s="344"/>
      <c r="X597" s="344"/>
      <c r="Y597" s="344"/>
      <c r="Z597" s="344"/>
    </row>
    <row r="598" ht="12.75" customHeight="1">
      <c r="A598" s="344"/>
      <c r="B598" s="345"/>
      <c r="C598" s="344"/>
      <c r="D598" s="344"/>
      <c r="E598" s="345"/>
      <c r="F598" s="346"/>
      <c r="G598" s="346"/>
      <c r="H598" s="346"/>
      <c r="I598" s="344"/>
      <c r="J598" s="344"/>
      <c r="K598" s="344"/>
      <c r="L598" s="344"/>
      <c r="M598" s="344"/>
      <c r="N598" s="344"/>
      <c r="O598" s="344"/>
      <c r="P598" s="344"/>
      <c r="Q598" s="344"/>
      <c r="R598" s="344"/>
      <c r="S598" s="344"/>
      <c r="T598" s="344"/>
      <c r="U598" s="344"/>
      <c r="V598" s="344"/>
      <c r="W598" s="344"/>
      <c r="X598" s="344"/>
      <c r="Y598" s="344"/>
      <c r="Z598" s="344"/>
    </row>
    <row r="599" ht="12.75" customHeight="1">
      <c r="A599" s="344"/>
      <c r="B599" s="345"/>
      <c r="C599" s="344"/>
      <c r="D599" s="344"/>
      <c r="E599" s="345"/>
      <c r="F599" s="346"/>
      <c r="G599" s="346"/>
      <c r="H599" s="346"/>
      <c r="I599" s="344"/>
      <c r="J599" s="344"/>
      <c r="K599" s="344"/>
      <c r="L599" s="344"/>
      <c r="M599" s="344"/>
      <c r="N599" s="344"/>
      <c r="O599" s="344"/>
      <c r="P599" s="344"/>
      <c r="Q599" s="344"/>
      <c r="R599" s="344"/>
      <c r="S599" s="344"/>
      <c r="T599" s="344"/>
      <c r="U599" s="344"/>
      <c r="V599" s="344"/>
      <c r="W599" s="344"/>
      <c r="X599" s="344"/>
      <c r="Y599" s="344"/>
      <c r="Z599" s="344"/>
    </row>
    <row r="600" ht="12.75" customHeight="1">
      <c r="A600" s="344"/>
      <c r="B600" s="345"/>
      <c r="C600" s="344"/>
      <c r="D600" s="344"/>
      <c r="E600" s="345"/>
      <c r="F600" s="346"/>
      <c r="G600" s="346"/>
      <c r="H600" s="346"/>
      <c r="I600" s="344"/>
      <c r="J600" s="344"/>
      <c r="K600" s="344"/>
      <c r="L600" s="344"/>
      <c r="M600" s="344"/>
      <c r="N600" s="344"/>
      <c r="O600" s="344"/>
      <c r="P600" s="344"/>
      <c r="Q600" s="344"/>
      <c r="R600" s="344"/>
      <c r="S600" s="344"/>
      <c r="T600" s="344"/>
      <c r="U600" s="344"/>
      <c r="V600" s="344"/>
      <c r="W600" s="344"/>
      <c r="X600" s="344"/>
      <c r="Y600" s="344"/>
      <c r="Z600" s="344"/>
    </row>
    <row r="601" ht="12.75" customHeight="1">
      <c r="A601" s="344"/>
      <c r="B601" s="345"/>
      <c r="C601" s="344"/>
      <c r="D601" s="344"/>
      <c r="E601" s="345"/>
      <c r="F601" s="346"/>
      <c r="G601" s="346"/>
      <c r="H601" s="346"/>
      <c r="I601" s="344"/>
      <c r="J601" s="344"/>
      <c r="K601" s="344"/>
      <c r="L601" s="344"/>
      <c r="M601" s="344"/>
      <c r="N601" s="344"/>
      <c r="O601" s="344"/>
      <c r="P601" s="344"/>
      <c r="Q601" s="344"/>
      <c r="R601" s="344"/>
      <c r="S601" s="344"/>
      <c r="T601" s="344"/>
      <c r="U601" s="344"/>
      <c r="V601" s="344"/>
      <c r="W601" s="344"/>
      <c r="X601" s="344"/>
      <c r="Y601" s="344"/>
      <c r="Z601" s="344"/>
    </row>
    <row r="602" ht="12.75" customHeight="1">
      <c r="A602" s="344"/>
      <c r="B602" s="345"/>
      <c r="C602" s="344"/>
      <c r="D602" s="344"/>
      <c r="E602" s="345"/>
      <c r="F602" s="346"/>
      <c r="G602" s="346"/>
      <c r="H602" s="346"/>
      <c r="I602" s="344"/>
      <c r="J602" s="344"/>
      <c r="K602" s="344"/>
      <c r="L602" s="344"/>
      <c r="M602" s="344"/>
      <c r="N602" s="344"/>
      <c r="O602" s="344"/>
      <c r="P602" s="344"/>
      <c r="Q602" s="344"/>
      <c r="R602" s="344"/>
      <c r="S602" s="344"/>
      <c r="T602" s="344"/>
      <c r="U602" s="344"/>
      <c r="V602" s="344"/>
      <c r="W602" s="344"/>
      <c r="X602" s="344"/>
      <c r="Y602" s="344"/>
      <c r="Z602" s="344"/>
    </row>
    <row r="603" ht="12.75" customHeight="1">
      <c r="A603" s="344"/>
      <c r="B603" s="345"/>
      <c r="C603" s="344"/>
      <c r="D603" s="344"/>
      <c r="E603" s="345"/>
      <c r="F603" s="346"/>
      <c r="G603" s="346"/>
      <c r="H603" s="346"/>
      <c r="I603" s="344"/>
      <c r="J603" s="344"/>
      <c r="K603" s="344"/>
      <c r="L603" s="344"/>
      <c r="M603" s="344"/>
      <c r="N603" s="344"/>
      <c r="O603" s="344"/>
      <c r="P603" s="344"/>
      <c r="Q603" s="344"/>
      <c r="R603" s="344"/>
      <c r="S603" s="344"/>
      <c r="T603" s="344"/>
      <c r="U603" s="344"/>
      <c r="V603" s="344"/>
      <c r="W603" s="344"/>
      <c r="X603" s="344"/>
      <c r="Y603" s="344"/>
      <c r="Z603" s="344"/>
    </row>
    <row r="604" ht="12.75" customHeight="1">
      <c r="A604" s="344"/>
      <c r="B604" s="345"/>
      <c r="C604" s="344"/>
      <c r="D604" s="344"/>
      <c r="E604" s="345"/>
      <c r="F604" s="346"/>
      <c r="G604" s="346"/>
      <c r="H604" s="346"/>
      <c r="I604" s="344"/>
      <c r="J604" s="344"/>
      <c r="K604" s="344"/>
      <c r="L604" s="344"/>
      <c r="M604" s="344"/>
      <c r="N604" s="344"/>
      <c r="O604" s="344"/>
      <c r="P604" s="344"/>
      <c r="Q604" s="344"/>
      <c r="R604" s="344"/>
      <c r="S604" s="344"/>
      <c r="T604" s="344"/>
      <c r="U604" s="344"/>
      <c r="V604" s="344"/>
      <c r="W604" s="344"/>
      <c r="X604" s="344"/>
      <c r="Y604" s="344"/>
      <c r="Z604" s="344"/>
    </row>
    <row r="605" ht="12.75" customHeight="1">
      <c r="A605" s="344"/>
      <c r="B605" s="345"/>
      <c r="C605" s="344"/>
      <c r="D605" s="344"/>
      <c r="E605" s="345"/>
      <c r="F605" s="346"/>
      <c r="G605" s="346"/>
      <c r="H605" s="346"/>
      <c r="I605" s="344"/>
      <c r="J605" s="344"/>
      <c r="K605" s="344"/>
      <c r="L605" s="344"/>
      <c r="M605" s="344"/>
      <c r="N605" s="344"/>
      <c r="O605" s="344"/>
      <c r="P605" s="344"/>
      <c r="Q605" s="344"/>
      <c r="R605" s="344"/>
      <c r="S605" s="344"/>
      <c r="T605" s="344"/>
      <c r="U605" s="344"/>
      <c r="V605" s="344"/>
      <c r="W605" s="344"/>
      <c r="X605" s="344"/>
      <c r="Y605" s="344"/>
      <c r="Z605" s="344"/>
    </row>
    <row r="606" ht="12.75" customHeight="1">
      <c r="A606" s="344"/>
      <c r="B606" s="345"/>
      <c r="C606" s="344"/>
      <c r="D606" s="344"/>
      <c r="E606" s="345"/>
      <c r="F606" s="346"/>
      <c r="G606" s="346"/>
      <c r="H606" s="346"/>
      <c r="I606" s="344"/>
      <c r="J606" s="344"/>
      <c r="K606" s="344"/>
      <c r="L606" s="344"/>
      <c r="M606" s="344"/>
      <c r="N606" s="344"/>
      <c r="O606" s="344"/>
      <c r="P606" s="344"/>
      <c r="Q606" s="344"/>
      <c r="R606" s="344"/>
      <c r="S606" s="344"/>
      <c r="T606" s="344"/>
      <c r="U606" s="344"/>
      <c r="V606" s="344"/>
      <c r="W606" s="344"/>
      <c r="X606" s="344"/>
      <c r="Y606" s="344"/>
      <c r="Z606" s="344"/>
    </row>
    <row r="607" ht="12.75" customHeight="1">
      <c r="A607" s="344"/>
      <c r="B607" s="345"/>
      <c r="C607" s="344"/>
      <c r="D607" s="344"/>
      <c r="E607" s="345"/>
      <c r="F607" s="346"/>
      <c r="G607" s="346"/>
      <c r="H607" s="346"/>
      <c r="I607" s="344"/>
      <c r="J607" s="344"/>
      <c r="K607" s="344"/>
      <c r="L607" s="344"/>
      <c r="M607" s="344"/>
      <c r="N607" s="344"/>
      <c r="O607" s="344"/>
      <c r="P607" s="344"/>
      <c r="Q607" s="344"/>
      <c r="R607" s="344"/>
      <c r="S607" s="344"/>
      <c r="T607" s="344"/>
      <c r="U607" s="344"/>
      <c r="V607" s="344"/>
      <c r="W607" s="344"/>
      <c r="X607" s="344"/>
      <c r="Y607" s="344"/>
      <c r="Z607" s="344"/>
    </row>
    <row r="608" ht="12.75" customHeight="1">
      <c r="A608" s="344"/>
      <c r="B608" s="345"/>
      <c r="C608" s="344"/>
      <c r="D608" s="344"/>
      <c r="E608" s="345"/>
      <c r="F608" s="346"/>
      <c r="G608" s="346"/>
      <c r="H608" s="346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  <c r="Z608" s="344"/>
    </row>
    <row r="609" ht="12.75" customHeight="1">
      <c r="A609" s="344"/>
      <c r="B609" s="345"/>
      <c r="C609" s="344"/>
      <c r="D609" s="344"/>
      <c r="E609" s="345"/>
      <c r="F609" s="346"/>
      <c r="G609" s="346"/>
      <c r="H609" s="346"/>
      <c r="I609" s="344"/>
      <c r="J609" s="344"/>
      <c r="K609" s="344"/>
      <c r="L609" s="344"/>
      <c r="M609" s="344"/>
      <c r="N609" s="344"/>
      <c r="O609" s="344"/>
      <c r="P609" s="344"/>
      <c r="Q609" s="344"/>
      <c r="R609" s="344"/>
      <c r="S609" s="344"/>
      <c r="T609" s="344"/>
      <c r="U609" s="344"/>
      <c r="V609" s="344"/>
      <c r="W609" s="344"/>
      <c r="X609" s="344"/>
      <c r="Y609" s="344"/>
      <c r="Z609" s="344"/>
    </row>
    <row r="610" ht="12.75" customHeight="1">
      <c r="A610" s="344"/>
      <c r="B610" s="345"/>
      <c r="C610" s="344"/>
      <c r="D610" s="344"/>
      <c r="E610" s="345"/>
      <c r="F610" s="346"/>
      <c r="G610" s="346"/>
      <c r="H610" s="346"/>
      <c r="I610" s="344"/>
      <c r="J610" s="344"/>
      <c r="K610" s="344"/>
      <c r="L610" s="344"/>
      <c r="M610" s="344"/>
      <c r="N610" s="344"/>
      <c r="O610" s="344"/>
      <c r="P610" s="344"/>
      <c r="Q610" s="344"/>
      <c r="R610" s="344"/>
      <c r="S610" s="344"/>
      <c r="T610" s="344"/>
      <c r="U610" s="344"/>
      <c r="V610" s="344"/>
      <c r="W610" s="344"/>
      <c r="X610" s="344"/>
      <c r="Y610" s="344"/>
      <c r="Z610" s="344"/>
    </row>
    <row r="611" ht="12.75" customHeight="1">
      <c r="A611" s="344"/>
      <c r="B611" s="345"/>
      <c r="C611" s="344"/>
      <c r="D611" s="344"/>
      <c r="E611" s="345"/>
      <c r="F611" s="346"/>
      <c r="G611" s="346"/>
      <c r="H611" s="346"/>
      <c r="I611" s="344"/>
      <c r="J611" s="344"/>
      <c r="K611" s="344"/>
      <c r="L611" s="344"/>
      <c r="M611" s="344"/>
      <c r="N611" s="344"/>
      <c r="O611" s="344"/>
      <c r="P611" s="344"/>
      <c r="Q611" s="344"/>
      <c r="R611" s="344"/>
      <c r="S611" s="344"/>
      <c r="T611" s="344"/>
      <c r="U611" s="344"/>
      <c r="V611" s="344"/>
      <c r="W611" s="344"/>
      <c r="X611" s="344"/>
      <c r="Y611" s="344"/>
      <c r="Z611" s="344"/>
    </row>
    <row r="612" ht="12.75" customHeight="1">
      <c r="A612" s="344"/>
      <c r="B612" s="345"/>
      <c r="C612" s="344"/>
      <c r="D612" s="344"/>
      <c r="E612" s="345"/>
      <c r="F612" s="346"/>
      <c r="G612" s="346"/>
      <c r="H612" s="346"/>
      <c r="I612" s="344"/>
      <c r="J612" s="344"/>
      <c r="K612" s="344"/>
      <c r="L612" s="344"/>
      <c r="M612" s="344"/>
      <c r="N612" s="344"/>
      <c r="O612" s="344"/>
      <c r="P612" s="344"/>
      <c r="Q612" s="344"/>
      <c r="R612" s="344"/>
      <c r="S612" s="344"/>
      <c r="T612" s="344"/>
      <c r="U612" s="344"/>
      <c r="V612" s="344"/>
      <c r="W612" s="344"/>
      <c r="X612" s="344"/>
      <c r="Y612" s="344"/>
      <c r="Z612" s="344"/>
    </row>
    <row r="613" ht="12.75" customHeight="1">
      <c r="A613" s="344"/>
      <c r="B613" s="345"/>
      <c r="C613" s="344"/>
      <c r="D613" s="344"/>
      <c r="E613" s="345"/>
      <c r="F613" s="346"/>
      <c r="G613" s="346"/>
      <c r="H613" s="346"/>
      <c r="I613" s="344"/>
      <c r="J613" s="344"/>
      <c r="K613" s="344"/>
      <c r="L613" s="344"/>
      <c r="M613" s="344"/>
      <c r="N613" s="344"/>
      <c r="O613" s="344"/>
      <c r="P613" s="344"/>
      <c r="Q613" s="344"/>
      <c r="R613" s="344"/>
      <c r="S613" s="344"/>
      <c r="T613" s="344"/>
      <c r="U613" s="344"/>
      <c r="V613" s="344"/>
      <c r="W613" s="344"/>
      <c r="X613" s="344"/>
      <c r="Y613" s="344"/>
      <c r="Z613" s="344"/>
    </row>
    <row r="614" ht="12.75" customHeight="1">
      <c r="A614" s="344"/>
      <c r="B614" s="345"/>
      <c r="C614" s="344"/>
      <c r="D614" s="344"/>
      <c r="E614" s="345"/>
      <c r="F614" s="346"/>
      <c r="G614" s="346"/>
      <c r="H614" s="346"/>
      <c r="I614" s="344"/>
      <c r="J614" s="344"/>
      <c r="K614" s="344"/>
      <c r="L614" s="344"/>
      <c r="M614" s="344"/>
      <c r="N614" s="344"/>
      <c r="O614" s="344"/>
      <c r="P614" s="344"/>
      <c r="Q614" s="344"/>
      <c r="R614" s="344"/>
      <c r="S614" s="344"/>
      <c r="T614" s="344"/>
      <c r="U614" s="344"/>
      <c r="V614" s="344"/>
      <c r="W614" s="344"/>
      <c r="X614" s="344"/>
      <c r="Y614" s="344"/>
      <c r="Z614" s="344"/>
    </row>
    <row r="615" ht="12.75" customHeight="1">
      <c r="A615" s="344"/>
      <c r="B615" s="345"/>
      <c r="C615" s="344"/>
      <c r="D615" s="344"/>
      <c r="E615" s="345"/>
      <c r="F615" s="346"/>
      <c r="G615" s="346"/>
      <c r="H615" s="346"/>
      <c r="I615" s="344"/>
      <c r="J615" s="344"/>
      <c r="K615" s="344"/>
      <c r="L615" s="344"/>
      <c r="M615" s="344"/>
      <c r="N615" s="344"/>
      <c r="O615" s="344"/>
      <c r="P615" s="344"/>
      <c r="Q615" s="344"/>
      <c r="R615" s="344"/>
      <c r="S615" s="344"/>
      <c r="T615" s="344"/>
      <c r="U615" s="344"/>
      <c r="V615" s="344"/>
      <c r="W615" s="344"/>
      <c r="X615" s="344"/>
      <c r="Y615" s="344"/>
      <c r="Z615" s="344"/>
    </row>
    <row r="616" ht="12.75" customHeight="1">
      <c r="A616" s="344"/>
      <c r="B616" s="345"/>
      <c r="C616" s="344"/>
      <c r="D616" s="344"/>
      <c r="E616" s="345"/>
      <c r="F616" s="346"/>
      <c r="G616" s="346"/>
      <c r="H616" s="346"/>
      <c r="I616" s="344"/>
      <c r="J616" s="344"/>
      <c r="K616" s="344"/>
      <c r="L616" s="344"/>
      <c r="M616" s="344"/>
      <c r="N616" s="344"/>
      <c r="O616" s="344"/>
      <c r="P616" s="344"/>
      <c r="Q616" s="344"/>
      <c r="R616" s="344"/>
      <c r="S616" s="344"/>
      <c r="T616" s="344"/>
      <c r="U616" s="344"/>
      <c r="V616" s="344"/>
      <c r="W616" s="344"/>
      <c r="X616" s="344"/>
      <c r="Y616" s="344"/>
      <c r="Z616" s="344"/>
    </row>
    <row r="617" ht="12.75" customHeight="1">
      <c r="A617" s="344"/>
      <c r="B617" s="345"/>
      <c r="C617" s="344"/>
      <c r="D617" s="344"/>
      <c r="E617" s="345"/>
      <c r="F617" s="346"/>
      <c r="G617" s="346"/>
      <c r="H617" s="346"/>
      <c r="I617" s="344"/>
      <c r="J617" s="344"/>
      <c r="K617" s="344"/>
      <c r="L617" s="344"/>
      <c r="M617" s="344"/>
      <c r="N617" s="344"/>
      <c r="O617" s="344"/>
      <c r="P617" s="344"/>
      <c r="Q617" s="344"/>
      <c r="R617" s="344"/>
      <c r="S617" s="344"/>
      <c r="T617" s="344"/>
      <c r="U617" s="344"/>
      <c r="V617" s="344"/>
      <c r="W617" s="344"/>
      <c r="X617" s="344"/>
      <c r="Y617" s="344"/>
      <c r="Z617" s="344"/>
    </row>
    <row r="618" ht="12.75" customHeight="1">
      <c r="A618" s="344"/>
      <c r="B618" s="345"/>
      <c r="C618" s="344"/>
      <c r="D618" s="344"/>
      <c r="E618" s="345"/>
      <c r="F618" s="346"/>
      <c r="G618" s="346"/>
      <c r="H618" s="346"/>
      <c r="I618" s="344"/>
      <c r="J618" s="344"/>
      <c r="K618" s="344"/>
      <c r="L618" s="344"/>
      <c r="M618" s="344"/>
      <c r="N618" s="344"/>
      <c r="O618" s="344"/>
      <c r="P618" s="344"/>
      <c r="Q618" s="344"/>
      <c r="R618" s="344"/>
      <c r="S618" s="344"/>
      <c r="T618" s="344"/>
      <c r="U618" s="344"/>
      <c r="V618" s="344"/>
      <c r="W618" s="344"/>
      <c r="X618" s="344"/>
      <c r="Y618" s="344"/>
      <c r="Z618" s="344"/>
    </row>
    <row r="619" ht="12.75" customHeight="1">
      <c r="A619" s="344"/>
      <c r="B619" s="345"/>
      <c r="C619" s="344"/>
      <c r="D619" s="344"/>
      <c r="E619" s="345"/>
      <c r="F619" s="346"/>
      <c r="G619" s="346"/>
      <c r="H619" s="346"/>
      <c r="I619" s="344"/>
      <c r="J619" s="344"/>
      <c r="K619" s="344"/>
      <c r="L619" s="344"/>
      <c r="M619" s="344"/>
      <c r="N619" s="344"/>
      <c r="O619" s="344"/>
      <c r="P619" s="344"/>
      <c r="Q619" s="344"/>
      <c r="R619" s="344"/>
      <c r="S619" s="344"/>
      <c r="T619" s="344"/>
      <c r="U619" s="344"/>
      <c r="V619" s="344"/>
      <c r="W619" s="344"/>
      <c r="X619" s="344"/>
      <c r="Y619" s="344"/>
      <c r="Z619" s="344"/>
    </row>
    <row r="620" ht="12.75" customHeight="1">
      <c r="A620" s="344"/>
      <c r="B620" s="345"/>
      <c r="C620" s="344"/>
      <c r="D620" s="344"/>
      <c r="E620" s="345"/>
      <c r="F620" s="346"/>
      <c r="G620" s="346"/>
      <c r="H620" s="346"/>
      <c r="I620" s="344"/>
      <c r="J620" s="344"/>
      <c r="K620" s="344"/>
      <c r="L620" s="344"/>
      <c r="M620" s="344"/>
      <c r="N620" s="344"/>
      <c r="O620" s="344"/>
      <c r="P620" s="344"/>
      <c r="Q620" s="344"/>
      <c r="R620" s="344"/>
      <c r="S620" s="344"/>
      <c r="T620" s="344"/>
      <c r="U620" s="344"/>
      <c r="V620" s="344"/>
      <c r="W620" s="344"/>
      <c r="X620" s="344"/>
      <c r="Y620" s="344"/>
      <c r="Z620" s="344"/>
    </row>
    <row r="621" ht="12.75" customHeight="1">
      <c r="A621" s="344"/>
      <c r="B621" s="345"/>
      <c r="C621" s="344"/>
      <c r="D621" s="344"/>
      <c r="E621" s="345"/>
      <c r="F621" s="346"/>
      <c r="G621" s="346"/>
      <c r="H621" s="346"/>
      <c r="I621" s="344"/>
      <c r="J621" s="344"/>
      <c r="K621" s="344"/>
      <c r="L621" s="344"/>
      <c r="M621" s="344"/>
      <c r="N621" s="344"/>
      <c r="O621" s="344"/>
      <c r="P621" s="344"/>
      <c r="Q621" s="344"/>
      <c r="R621" s="344"/>
      <c r="S621" s="344"/>
      <c r="T621" s="344"/>
      <c r="U621" s="344"/>
      <c r="V621" s="344"/>
      <c r="W621" s="344"/>
      <c r="X621" s="344"/>
      <c r="Y621" s="344"/>
      <c r="Z621" s="344"/>
    </row>
    <row r="622" ht="12.75" customHeight="1">
      <c r="A622" s="344"/>
      <c r="B622" s="345"/>
      <c r="C622" s="344"/>
      <c r="D622" s="344"/>
      <c r="E622" s="345"/>
      <c r="F622" s="346"/>
      <c r="G622" s="346"/>
      <c r="H622" s="346"/>
      <c r="I622" s="344"/>
      <c r="J622" s="344"/>
      <c r="K622" s="344"/>
      <c r="L622" s="344"/>
      <c r="M622" s="344"/>
      <c r="N622" s="344"/>
      <c r="O622" s="344"/>
      <c r="P622" s="344"/>
      <c r="Q622" s="344"/>
      <c r="R622" s="344"/>
      <c r="S622" s="344"/>
      <c r="T622" s="344"/>
      <c r="U622" s="344"/>
      <c r="V622" s="344"/>
      <c r="W622" s="344"/>
      <c r="X622" s="344"/>
      <c r="Y622" s="344"/>
      <c r="Z622" s="344"/>
    </row>
    <row r="623" ht="12.75" customHeight="1">
      <c r="A623" s="344"/>
      <c r="B623" s="345"/>
      <c r="C623" s="344"/>
      <c r="D623" s="344"/>
      <c r="E623" s="345"/>
      <c r="F623" s="346"/>
      <c r="G623" s="346"/>
      <c r="H623" s="346"/>
      <c r="I623" s="344"/>
      <c r="J623" s="344"/>
      <c r="K623" s="344"/>
      <c r="L623" s="344"/>
      <c r="M623" s="344"/>
      <c r="N623" s="344"/>
      <c r="O623" s="344"/>
      <c r="P623" s="344"/>
      <c r="Q623" s="344"/>
      <c r="R623" s="344"/>
      <c r="S623" s="344"/>
      <c r="T623" s="344"/>
      <c r="U623" s="344"/>
      <c r="V623" s="344"/>
      <c r="W623" s="344"/>
      <c r="X623" s="344"/>
      <c r="Y623" s="344"/>
      <c r="Z623" s="344"/>
    </row>
    <row r="624" ht="12.75" customHeight="1">
      <c r="A624" s="344"/>
      <c r="B624" s="345"/>
      <c r="C624" s="344"/>
      <c r="D624" s="344"/>
      <c r="E624" s="345"/>
      <c r="F624" s="346"/>
      <c r="G624" s="346"/>
      <c r="H624" s="346"/>
      <c r="I624" s="344"/>
      <c r="J624" s="344"/>
      <c r="K624" s="344"/>
      <c r="L624" s="344"/>
      <c r="M624" s="344"/>
      <c r="N624" s="344"/>
      <c r="O624" s="344"/>
      <c r="P624" s="344"/>
      <c r="Q624" s="344"/>
      <c r="R624" s="344"/>
      <c r="S624" s="344"/>
      <c r="T624" s="344"/>
      <c r="U624" s="344"/>
      <c r="V624" s="344"/>
      <c r="W624" s="344"/>
      <c r="X624" s="344"/>
      <c r="Y624" s="344"/>
      <c r="Z624" s="344"/>
    </row>
    <row r="625" ht="12.75" customHeight="1">
      <c r="A625" s="344"/>
      <c r="B625" s="345"/>
      <c r="C625" s="344"/>
      <c r="D625" s="344"/>
      <c r="E625" s="345"/>
      <c r="F625" s="346"/>
      <c r="G625" s="346"/>
      <c r="H625" s="346"/>
      <c r="I625" s="344"/>
      <c r="J625" s="344"/>
      <c r="K625" s="344"/>
      <c r="L625" s="344"/>
      <c r="M625" s="344"/>
      <c r="N625" s="344"/>
      <c r="O625" s="344"/>
      <c r="P625" s="344"/>
      <c r="Q625" s="344"/>
      <c r="R625" s="344"/>
      <c r="S625" s="344"/>
      <c r="T625" s="344"/>
      <c r="U625" s="344"/>
      <c r="V625" s="344"/>
      <c r="W625" s="344"/>
      <c r="X625" s="344"/>
      <c r="Y625" s="344"/>
      <c r="Z625" s="344"/>
    </row>
    <row r="626" ht="12.75" customHeight="1">
      <c r="A626" s="344"/>
      <c r="B626" s="345"/>
      <c r="C626" s="344"/>
      <c r="D626" s="344"/>
      <c r="E626" s="345"/>
      <c r="F626" s="346"/>
      <c r="G626" s="346"/>
      <c r="H626" s="346"/>
      <c r="I626" s="344"/>
      <c r="J626" s="344"/>
      <c r="K626" s="344"/>
      <c r="L626" s="344"/>
      <c r="M626" s="344"/>
      <c r="N626" s="344"/>
      <c r="O626" s="344"/>
      <c r="P626" s="344"/>
      <c r="Q626" s="344"/>
      <c r="R626" s="344"/>
      <c r="S626" s="344"/>
      <c r="T626" s="344"/>
      <c r="U626" s="344"/>
      <c r="V626" s="344"/>
      <c r="W626" s="344"/>
      <c r="X626" s="344"/>
      <c r="Y626" s="344"/>
      <c r="Z626" s="344"/>
    </row>
    <row r="627" ht="12.75" customHeight="1">
      <c r="A627" s="344"/>
      <c r="B627" s="345"/>
      <c r="C627" s="344"/>
      <c r="D627" s="344"/>
      <c r="E627" s="345"/>
      <c r="F627" s="346"/>
      <c r="G627" s="346"/>
      <c r="H627" s="346"/>
      <c r="I627" s="344"/>
      <c r="J627" s="344"/>
      <c r="K627" s="344"/>
      <c r="L627" s="344"/>
      <c r="M627" s="344"/>
      <c r="N627" s="344"/>
      <c r="O627" s="344"/>
      <c r="P627" s="344"/>
      <c r="Q627" s="344"/>
      <c r="R627" s="344"/>
      <c r="S627" s="344"/>
      <c r="T627" s="344"/>
      <c r="U627" s="344"/>
      <c r="V627" s="344"/>
      <c r="W627" s="344"/>
      <c r="X627" s="344"/>
      <c r="Y627" s="344"/>
      <c r="Z627" s="344"/>
    </row>
    <row r="628" ht="12.75" customHeight="1">
      <c r="A628" s="344"/>
      <c r="B628" s="345"/>
      <c r="C628" s="344"/>
      <c r="D628" s="344"/>
      <c r="E628" s="345"/>
      <c r="F628" s="346"/>
      <c r="G628" s="346"/>
      <c r="H628" s="346"/>
      <c r="I628" s="344"/>
      <c r="J628" s="344"/>
      <c r="K628" s="344"/>
      <c r="L628" s="344"/>
      <c r="M628" s="344"/>
      <c r="N628" s="344"/>
      <c r="O628" s="344"/>
      <c r="P628" s="344"/>
      <c r="Q628" s="344"/>
      <c r="R628" s="344"/>
      <c r="S628" s="344"/>
      <c r="T628" s="344"/>
      <c r="U628" s="344"/>
      <c r="V628" s="344"/>
      <c r="W628" s="344"/>
      <c r="X628" s="344"/>
      <c r="Y628" s="344"/>
      <c r="Z628" s="344"/>
    </row>
    <row r="629" ht="12.75" customHeight="1">
      <c r="A629" s="344"/>
      <c r="B629" s="345"/>
      <c r="C629" s="344"/>
      <c r="D629" s="344"/>
      <c r="E629" s="345"/>
      <c r="F629" s="346"/>
      <c r="G629" s="346"/>
      <c r="H629" s="346"/>
      <c r="I629" s="344"/>
      <c r="J629" s="344"/>
      <c r="K629" s="344"/>
      <c r="L629" s="344"/>
      <c r="M629" s="344"/>
      <c r="N629" s="344"/>
      <c r="O629" s="344"/>
      <c r="P629" s="344"/>
      <c r="Q629" s="344"/>
      <c r="R629" s="344"/>
      <c r="S629" s="344"/>
      <c r="T629" s="344"/>
      <c r="U629" s="344"/>
      <c r="V629" s="344"/>
      <c r="W629" s="344"/>
      <c r="X629" s="344"/>
      <c r="Y629" s="344"/>
      <c r="Z629" s="344"/>
    </row>
    <row r="630" ht="12.75" customHeight="1">
      <c r="A630" s="344"/>
      <c r="B630" s="345"/>
      <c r="C630" s="344"/>
      <c r="D630" s="344"/>
      <c r="E630" s="345"/>
      <c r="F630" s="346"/>
      <c r="G630" s="346"/>
      <c r="H630" s="346"/>
      <c r="I630" s="344"/>
      <c r="J630" s="344"/>
      <c r="K630" s="344"/>
      <c r="L630" s="344"/>
      <c r="M630" s="344"/>
      <c r="N630" s="344"/>
      <c r="O630" s="344"/>
      <c r="P630" s="344"/>
      <c r="Q630" s="344"/>
      <c r="R630" s="344"/>
      <c r="S630" s="344"/>
      <c r="T630" s="344"/>
      <c r="U630" s="344"/>
      <c r="V630" s="344"/>
      <c r="W630" s="344"/>
      <c r="X630" s="344"/>
      <c r="Y630" s="344"/>
      <c r="Z630" s="344"/>
    </row>
    <row r="631" ht="12.75" customHeight="1">
      <c r="A631" s="344"/>
      <c r="B631" s="345"/>
      <c r="C631" s="344"/>
      <c r="D631" s="344"/>
      <c r="E631" s="345"/>
      <c r="F631" s="346"/>
      <c r="G631" s="346"/>
      <c r="H631" s="346"/>
      <c r="I631" s="344"/>
      <c r="J631" s="344"/>
      <c r="K631" s="344"/>
      <c r="L631" s="344"/>
      <c r="M631" s="344"/>
      <c r="N631" s="344"/>
      <c r="O631" s="344"/>
      <c r="P631" s="344"/>
      <c r="Q631" s="344"/>
      <c r="R631" s="344"/>
      <c r="S631" s="344"/>
      <c r="T631" s="344"/>
      <c r="U631" s="344"/>
      <c r="V631" s="344"/>
      <c r="W631" s="344"/>
      <c r="X631" s="344"/>
      <c r="Y631" s="344"/>
      <c r="Z631" s="344"/>
    </row>
    <row r="632" ht="12.75" customHeight="1">
      <c r="A632" s="344"/>
      <c r="B632" s="345"/>
      <c r="C632" s="344"/>
      <c r="D632" s="344"/>
      <c r="E632" s="345"/>
      <c r="F632" s="346"/>
      <c r="G632" s="346"/>
      <c r="H632" s="346"/>
      <c r="I632" s="344"/>
      <c r="J632" s="344"/>
      <c r="K632" s="344"/>
      <c r="L632" s="344"/>
      <c r="M632" s="344"/>
      <c r="N632" s="344"/>
      <c r="O632" s="344"/>
      <c r="P632" s="344"/>
      <c r="Q632" s="344"/>
      <c r="R632" s="344"/>
      <c r="S632" s="344"/>
      <c r="T632" s="344"/>
      <c r="U632" s="344"/>
      <c r="V632" s="344"/>
      <c r="W632" s="344"/>
      <c r="X632" s="344"/>
      <c r="Y632" s="344"/>
      <c r="Z632" s="344"/>
    </row>
    <row r="633" ht="12.75" customHeight="1">
      <c r="A633" s="344"/>
      <c r="B633" s="345"/>
      <c r="C633" s="344"/>
      <c r="D633" s="344"/>
      <c r="E633" s="345"/>
      <c r="F633" s="346"/>
      <c r="G633" s="346"/>
      <c r="H633" s="346"/>
      <c r="I633" s="344"/>
      <c r="J633" s="344"/>
      <c r="K633" s="344"/>
      <c r="L633" s="344"/>
      <c r="M633" s="344"/>
      <c r="N633" s="344"/>
      <c r="O633" s="344"/>
      <c r="P633" s="344"/>
      <c r="Q633" s="344"/>
      <c r="R633" s="344"/>
      <c r="S633" s="344"/>
      <c r="T633" s="344"/>
      <c r="U633" s="344"/>
      <c r="V633" s="344"/>
      <c r="W633" s="344"/>
      <c r="X633" s="344"/>
      <c r="Y633" s="344"/>
      <c r="Z633" s="344"/>
    </row>
    <row r="634" ht="12.75" customHeight="1">
      <c r="A634" s="344"/>
      <c r="B634" s="345"/>
      <c r="C634" s="344"/>
      <c r="D634" s="344"/>
      <c r="E634" s="345"/>
      <c r="F634" s="346"/>
      <c r="G634" s="346"/>
      <c r="H634" s="346"/>
      <c r="I634" s="344"/>
      <c r="J634" s="344"/>
      <c r="K634" s="344"/>
      <c r="L634" s="344"/>
      <c r="M634" s="344"/>
      <c r="N634" s="344"/>
      <c r="O634" s="344"/>
      <c r="P634" s="344"/>
      <c r="Q634" s="344"/>
      <c r="R634" s="344"/>
      <c r="S634" s="344"/>
      <c r="T634" s="344"/>
      <c r="U634" s="344"/>
      <c r="V634" s="344"/>
      <c r="W634" s="344"/>
      <c r="X634" s="344"/>
      <c r="Y634" s="344"/>
      <c r="Z634" s="344"/>
    </row>
    <row r="635" ht="12.75" customHeight="1">
      <c r="A635" s="344"/>
      <c r="B635" s="345"/>
      <c r="C635" s="344"/>
      <c r="D635" s="344"/>
      <c r="E635" s="345"/>
      <c r="F635" s="346"/>
      <c r="G635" s="346"/>
      <c r="H635" s="346"/>
      <c r="I635" s="344"/>
      <c r="J635" s="344"/>
      <c r="K635" s="344"/>
      <c r="L635" s="344"/>
      <c r="M635" s="344"/>
      <c r="N635" s="344"/>
      <c r="O635" s="344"/>
      <c r="P635" s="344"/>
      <c r="Q635" s="344"/>
      <c r="R635" s="344"/>
      <c r="S635" s="344"/>
      <c r="T635" s="344"/>
      <c r="U635" s="344"/>
      <c r="V635" s="344"/>
      <c r="W635" s="344"/>
      <c r="X635" s="344"/>
      <c r="Y635" s="344"/>
      <c r="Z635" s="344"/>
    </row>
    <row r="636" ht="12.75" customHeight="1">
      <c r="A636" s="344"/>
      <c r="B636" s="345"/>
      <c r="C636" s="344"/>
      <c r="D636" s="344"/>
      <c r="E636" s="345"/>
      <c r="F636" s="346"/>
      <c r="G636" s="346"/>
      <c r="H636" s="346"/>
      <c r="I636" s="344"/>
      <c r="J636" s="344"/>
      <c r="K636" s="344"/>
      <c r="L636" s="344"/>
      <c r="M636" s="344"/>
      <c r="N636" s="344"/>
      <c r="O636" s="344"/>
      <c r="P636" s="344"/>
      <c r="Q636" s="344"/>
      <c r="R636" s="344"/>
      <c r="S636" s="344"/>
      <c r="T636" s="344"/>
      <c r="U636" s="344"/>
      <c r="V636" s="344"/>
      <c r="W636" s="344"/>
      <c r="X636" s="344"/>
      <c r="Y636" s="344"/>
      <c r="Z636" s="344"/>
    </row>
    <row r="637" ht="12.75" customHeight="1">
      <c r="A637" s="344"/>
      <c r="B637" s="345"/>
      <c r="C637" s="344"/>
      <c r="D637" s="344"/>
      <c r="E637" s="345"/>
      <c r="F637" s="346"/>
      <c r="G637" s="346"/>
      <c r="H637" s="346"/>
      <c r="I637" s="344"/>
      <c r="J637" s="344"/>
      <c r="K637" s="344"/>
      <c r="L637" s="344"/>
      <c r="M637" s="344"/>
      <c r="N637" s="344"/>
      <c r="O637" s="344"/>
      <c r="P637" s="344"/>
      <c r="Q637" s="344"/>
      <c r="R637" s="344"/>
      <c r="S637" s="344"/>
      <c r="T637" s="344"/>
      <c r="U637" s="344"/>
      <c r="V637" s="344"/>
      <c r="W637" s="344"/>
      <c r="X637" s="344"/>
      <c r="Y637" s="344"/>
      <c r="Z637" s="344"/>
    </row>
    <row r="638" ht="12.75" customHeight="1">
      <c r="A638" s="344"/>
      <c r="B638" s="345"/>
      <c r="C638" s="344"/>
      <c r="D638" s="344"/>
      <c r="E638" s="345"/>
      <c r="F638" s="346"/>
      <c r="G638" s="346"/>
      <c r="H638" s="346"/>
      <c r="I638" s="344"/>
      <c r="J638" s="344"/>
      <c r="K638" s="344"/>
      <c r="L638" s="344"/>
      <c r="M638" s="344"/>
      <c r="N638" s="344"/>
      <c r="O638" s="344"/>
      <c r="P638" s="344"/>
      <c r="Q638" s="344"/>
      <c r="R638" s="344"/>
      <c r="S638" s="344"/>
      <c r="T638" s="344"/>
      <c r="U638" s="344"/>
      <c r="V638" s="344"/>
      <c r="W638" s="344"/>
      <c r="X638" s="344"/>
      <c r="Y638" s="344"/>
      <c r="Z638" s="344"/>
    </row>
    <row r="639" ht="12.75" customHeight="1">
      <c r="A639" s="344"/>
      <c r="B639" s="345"/>
      <c r="C639" s="344"/>
      <c r="D639" s="344"/>
      <c r="E639" s="345"/>
      <c r="F639" s="346"/>
      <c r="G639" s="346"/>
      <c r="H639" s="346"/>
      <c r="I639" s="344"/>
      <c r="J639" s="344"/>
      <c r="K639" s="344"/>
      <c r="L639" s="344"/>
      <c r="M639" s="344"/>
      <c r="N639" s="344"/>
      <c r="O639" s="344"/>
      <c r="P639" s="344"/>
      <c r="Q639" s="344"/>
      <c r="R639" s="344"/>
      <c r="S639" s="344"/>
      <c r="T639" s="344"/>
      <c r="U639" s="344"/>
      <c r="V639" s="344"/>
      <c r="W639" s="344"/>
      <c r="X639" s="344"/>
      <c r="Y639" s="344"/>
      <c r="Z639" s="344"/>
    </row>
    <row r="640" ht="12.75" customHeight="1">
      <c r="A640" s="344"/>
      <c r="B640" s="345"/>
      <c r="C640" s="344"/>
      <c r="D640" s="344"/>
      <c r="E640" s="345"/>
      <c r="F640" s="346"/>
      <c r="G640" s="346"/>
      <c r="H640" s="346"/>
      <c r="I640" s="344"/>
      <c r="J640" s="344"/>
      <c r="K640" s="344"/>
      <c r="L640" s="344"/>
      <c r="M640" s="344"/>
      <c r="N640" s="344"/>
      <c r="O640" s="344"/>
      <c r="P640" s="344"/>
      <c r="Q640" s="344"/>
      <c r="R640" s="344"/>
      <c r="S640" s="344"/>
      <c r="T640" s="344"/>
      <c r="U640" s="344"/>
      <c r="V640" s="344"/>
      <c r="W640" s="344"/>
      <c r="X640" s="344"/>
      <c r="Y640" s="344"/>
      <c r="Z640" s="344"/>
    </row>
    <row r="641" ht="12.75" customHeight="1">
      <c r="A641" s="344"/>
      <c r="B641" s="345"/>
      <c r="C641" s="344"/>
      <c r="D641" s="344"/>
      <c r="E641" s="345"/>
      <c r="F641" s="346"/>
      <c r="G641" s="346"/>
      <c r="H641" s="346"/>
      <c r="I641" s="344"/>
      <c r="J641" s="344"/>
      <c r="K641" s="344"/>
      <c r="L641" s="344"/>
      <c r="M641" s="344"/>
      <c r="N641" s="344"/>
      <c r="O641" s="344"/>
      <c r="P641" s="344"/>
      <c r="Q641" s="344"/>
      <c r="R641" s="344"/>
      <c r="S641" s="344"/>
      <c r="T641" s="344"/>
      <c r="U641" s="344"/>
      <c r="V641" s="344"/>
      <c r="W641" s="344"/>
      <c r="X641" s="344"/>
      <c r="Y641" s="344"/>
      <c r="Z641" s="344"/>
    </row>
    <row r="642" ht="12.75" customHeight="1">
      <c r="A642" s="344"/>
      <c r="B642" s="345"/>
      <c r="C642" s="344"/>
      <c r="D642" s="344"/>
      <c r="E642" s="345"/>
      <c r="F642" s="346"/>
      <c r="G642" s="346"/>
      <c r="H642" s="346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  <c r="Z642" s="344"/>
    </row>
    <row r="643" ht="12.75" customHeight="1">
      <c r="A643" s="344"/>
      <c r="B643" s="345"/>
      <c r="C643" s="344"/>
      <c r="D643" s="344"/>
      <c r="E643" s="345"/>
      <c r="F643" s="346"/>
      <c r="G643" s="346"/>
      <c r="H643" s="346"/>
      <c r="I643" s="344"/>
      <c r="J643" s="344"/>
      <c r="K643" s="344"/>
      <c r="L643" s="344"/>
      <c r="M643" s="344"/>
      <c r="N643" s="344"/>
      <c r="O643" s="344"/>
      <c r="P643" s="344"/>
      <c r="Q643" s="344"/>
      <c r="R643" s="344"/>
      <c r="S643" s="344"/>
      <c r="T643" s="344"/>
      <c r="U643" s="344"/>
      <c r="V643" s="344"/>
      <c r="W643" s="344"/>
      <c r="X643" s="344"/>
      <c r="Y643" s="344"/>
      <c r="Z643" s="344"/>
    </row>
    <row r="644" ht="12.75" customHeight="1">
      <c r="A644" s="344"/>
      <c r="B644" s="345"/>
      <c r="C644" s="344"/>
      <c r="D644" s="344"/>
      <c r="E644" s="345"/>
      <c r="F644" s="346"/>
      <c r="G644" s="346"/>
      <c r="H644" s="346"/>
      <c r="I644" s="344"/>
      <c r="J644" s="344"/>
      <c r="K644" s="344"/>
      <c r="L644" s="344"/>
      <c r="M644" s="344"/>
      <c r="N644" s="344"/>
      <c r="O644" s="344"/>
      <c r="P644" s="344"/>
      <c r="Q644" s="344"/>
      <c r="R644" s="344"/>
      <c r="S644" s="344"/>
      <c r="T644" s="344"/>
      <c r="U644" s="344"/>
      <c r="V644" s="344"/>
      <c r="W644" s="344"/>
      <c r="X644" s="344"/>
      <c r="Y644" s="344"/>
      <c r="Z644" s="344"/>
    </row>
    <row r="645" ht="12.75" customHeight="1">
      <c r="A645" s="344"/>
      <c r="B645" s="345"/>
      <c r="C645" s="344"/>
      <c r="D645" s="344"/>
      <c r="E645" s="345"/>
      <c r="F645" s="346"/>
      <c r="G645" s="346"/>
      <c r="H645" s="346"/>
      <c r="I645" s="344"/>
      <c r="J645" s="344"/>
      <c r="K645" s="344"/>
      <c r="L645" s="344"/>
      <c r="M645" s="344"/>
      <c r="N645" s="344"/>
      <c r="O645" s="344"/>
      <c r="P645" s="344"/>
      <c r="Q645" s="344"/>
      <c r="R645" s="344"/>
      <c r="S645" s="344"/>
      <c r="T645" s="344"/>
      <c r="U645" s="344"/>
      <c r="V645" s="344"/>
      <c r="W645" s="344"/>
      <c r="X645" s="344"/>
      <c r="Y645" s="344"/>
      <c r="Z645" s="344"/>
    </row>
    <row r="646" ht="12.75" customHeight="1">
      <c r="A646" s="344"/>
      <c r="B646" s="345"/>
      <c r="C646" s="344"/>
      <c r="D646" s="344"/>
      <c r="E646" s="345"/>
      <c r="F646" s="346"/>
      <c r="G646" s="346"/>
      <c r="H646" s="346"/>
      <c r="I646" s="344"/>
      <c r="J646" s="344"/>
      <c r="K646" s="344"/>
      <c r="L646" s="344"/>
      <c r="M646" s="344"/>
      <c r="N646" s="344"/>
      <c r="O646" s="344"/>
      <c r="P646" s="344"/>
      <c r="Q646" s="344"/>
      <c r="R646" s="344"/>
      <c r="S646" s="344"/>
      <c r="T646" s="344"/>
      <c r="U646" s="344"/>
      <c r="V646" s="344"/>
      <c r="W646" s="344"/>
      <c r="X646" s="344"/>
      <c r="Y646" s="344"/>
      <c r="Z646" s="344"/>
    </row>
    <row r="647" ht="12.75" customHeight="1">
      <c r="A647" s="344"/>
      <c r="B647" s="345"/>
      <c r="C647" s="344"/>
      <c r="D647" s="344"/>
      <c r="E647" s="345"/>
      <c r="F647" s="346"/>
      <c r="G647" s="346"/>
      <c r="H647" s="346"/>
      <c r="I647" s="344"/>
      <c r="J647" s="344"/>
      <c r="K647" s="344"/>
      <c r="L647" s="344"/>
      <c r="M647" s="344"/>
      <c r="N647" s="344"/>
      <c r="O647" s="344"/>
      <c r="P647" s="344"/>
      <c r="Q647" s="344"/>
      <c r="R647" s="344"/>
      <c r="S647" s="344"/>
      <c r="T647" s="344"/>
      <c r="U647" s="344"/>
      <c r="V647" s="344"/>
      <c r="W647" s="344"/>
      <c r="X647" s="344"/>
      <c r="Y647" s="344"/>
      <c r="Z647" s="344"/>
    </row>
    <row r="648" ht="12.75" customHeight="1">
      <c r="A648" s="344"/>
      <c r="B648" s="345"/>
      <c r="C648" s="344"/>
      <c r="D648" s="344"/>
      <c r="E648" s="345"/>
      <c r="F648" s="346"/>
      <c r="G648" s="346"/>
      <c r="H648" s="346"/>
      <c r="I648" s="344"/>
      <c r="J648" s="344"/>
      <c r="K648" s="344"/>
      <c r="L648" s="344"/>
      <c r="M648" s="344"/>
      <c r="N648" s="344"/>
      <c r="O648" s="344"/>
      <c r="P648" s="344"/>
      <c r="Q648" s="344"/>
      <c r="R648" s="344"/>
      <c r="S648" s="344"/>
      <c r="T648" s="344"/>
      <c r="U648" s="344"/>
      <c r="V648" s="344"/>
      <c r="W648" s="344"/>
      <c r="X648" s="344"/>
      <c r="Y648" s="344"/>
      <c r="Z648" s="344"/>
    </row>
    <row r="649" ht="12.75" customHeight="1">
      <c r="A649" s="344"/>
      <c r="B649" s="345"/>
      <c r="C649" s="344"/>
      <c r="D649" s="344"/>
      <c r="E649" s="345"/>
      <c r="F649" s="346"/>
      <c r="G649" s="346"/>
      <c r="H649" s="346"/>
      <c r="I649" s="344"/>
      <c r="J649" s="344"/>
      <c r="K649" s="344"/>
      <c r="L649" s="344"/>
      <c r="M649" s="344"/>
      <c r="N649" s="344"/>
      <c r="O649" s="344"/>
      <c r="P649" s="344"/>
      <c r="Q649" s="344"/>
      <c r="R649" s="344"/>
      <c r="S649" s="344"/>
      <c r="T649" s="344"/>
      <c r="U649" s="344"/>
      <c r="V649" s="344"/>
      <c r="W649" s="344"/>
      <c r="X649" s="344"/>
      <c r="Y649" s="344"/>
      <c r="Z649" s="344"/>
    </row>
    <row r="650" ht="12.75" customHeight="1">
      <c r="A650" s="344"/>
      <c r="B650" s="345"/>
      <c r="C650" s="344"/>
      <c r="D650" s="344"/>
      <c r="E650" s="345"/>
      <c r="F650" s="346"/>
      <c r="G650" s="346"/>
      <c r="H650" s="346"/>
      <c r="I650" s="344"/>
      <c r="J650" s="344"/>
      <c r="K650" s="344"/>
      <c r="L650" s="344"/>
      <c r="M650" s="344"/>
      <c r="N650" s="344"/>
      <c r="O650" s="344"/>
      <c r="P650" s="344"/>
      <c r="Q650" s="344"/>
      <c r="R650" s="344"/>
      <c r="S650" s="344"/>
      <c r="T650" s="344"/>
      <c r="U650" s="344"/>
      <c r="V650" s="344"/>
      <c r="W650" s="344"/>
      <c r="X650" s="344"/>
      <c r="Y650" s="344"/>
      <c r="Z650" s="344"/>
    </row>
    <row r="651" ht="12.75" customHeight="1">
      <c r="A651" s="344"/>
      <c r="B651" s="345"/>
      <c r="C651" s="344"/>
      <c r="D651" s="344"/>
      <c r="E651" s="345"/>
      <c r="F651" s="346"/>
      <c r="G651" s="346"/>
      <c r="H651" s="346"/>
      <c r="I651" s="344"/>
      <c r="J651" s="344"/>
      <c r="K651" s="344"/>
      <c r="L651" s="344"/>
      <c r="M651" s="344"/>
      <c r="N651" s="344"/>
      <c r="O651" s="344"/>
      <c r="P651" s="344"/>
      <c r="Q651" s="344"/>
      <c r="R651" s="344"/>
      <c r="S651" s="344"/>
      <c r="T651" s="344"/>
      <c r="U651" s="344"/>
      <c r="V651" s="344"/>
      <c r="W651" s="344"/>
      <c r="X651" s="344"/>
      <c r="Y651" s="344"/>
      <c r="Z651" s="344"/>
    </row>
    <row r="652" ht="12.75" customHeight="1">
      <c r="A652" s="344"/>
      <c r="B652" s="345"/>
      <c r="C652" s="344"/>
      <c r="D652" s="344"/>
      <c r="E652" s="345"/>
      <c r="F652" s="346"/>
      <c r="G652" s="346"/>
      <c r="H652" s="346"/>
      <c r="I652" s="344"/>
      <c r="J652" s="344"/>
      <c r="K652" s="344"/>
      <c r="L652" s="344"/>
      <c r="M652" s="344"/>
      <c r="N652" s="344"/>
      <c r="O652" s="344"/>
      <c r="P652" s="344"/>
      <c r="Q652" s="344"/>
      <c r="R652" s="344"/>
      <c r="S652" s="344"/>
      <c r="T652" s="344"/>
      <c r="U652" s="344"/>
      <c r="V652" s="344"/>
      <c r="W652" s="344"/>
      <c r="X652" s="344"/>
      <c r="Y652" s="344"/>
      <c r="Z652" s="344"/>
    </row>
    <row r="653" ht="12.75" customHeight="1">
      <c r="A653" s="344"/>
      <c r="B653" s="345"/>
      <c r="C653" s="344"/>
      <c r="D653" s="344"/>
      <c r="E653" s="345"/>
      <c r="F653" s="346"/>
      <c r="G653" s="346"/>
      <c r="H653" s="346"/>
      <c r="I653" s="344"/>
      <c r="J653" s="344"/>
      <c r="K653" s="344"/>
      <c r="L653" s="344"/>
      <c r="M653" s="344"/>
      <c r="N653" s="344"/>
      <c r="O653" s="344"/>
      <c r="P653" s="344"/>
      <c r="Q653" s="344"/>
      <c r="R653" s="344"/>
      <c r="S653" s="344"/>
      <c r="T653" s="344"/>
      <c r="U653" s="344"/>
      <c r="V653" s="344"/>
      <c r="W653" s="344"/>
      <c r="X653" s="344"/>
      <c r="Y653" s="344"/>
      <c r="Z653" s="344"/>
    </row>
    <row r="654" ht="12.75" customHeight="1">
      <c r="A654" s="344"/>
      <c r="B654" s="345"/>
      <c r="C654" s="344"/>
      <c r="D654" s="344"/>
      <c r="E654" s="345"/>
      <c r="F654" s="346"/>
      <c r="G654" s="346"/>
      <c r="H654" s="346"/>
      <c r="I654" s="344"/>
      <c r="J654" s="344"/>
      <c r="K654" s="344"/>
      <c r="L654" s="344"/>
      <c r="M654" s="344"/>
      <c r="N654" s="344"/>
      <c r="O654" s="344"/>
      <c r="P654" s="344"/>
      <c r="Q654" s="344"/>
      <c r="R654" s="344"/>
      <c r="S654" s="344"/>
      <c r="T654" s="344"/>
      <c r="U654" s="344"/>
      <c r="V654" s="344"/>
      <c r="W654" s="344"/>
      <c r="X654" s="344"/>
      <c r="Y654" s="344"/>
      <c r="Z654" s="344"/>
    </row>
    <row r="655" ht="12.75" customHeight="1">
      <c r="A655" s="344"/>
      <c r="B655" s="345"/>
      <c r="C655" s="344"/>
      <c r="D655" s="344"/>
      <c r="E655" s="345"/>
      <c r="F655" s="346"/>
      <c r="G655" s="346"/>
      <c r="H655" s="346"/>
      <c r="I655" s="344"/>
      <c r="J655" s="344"/>
      <c r="K655" s="344"/>
      <c r="L655" s="344"/>
      <c r="M655" s="344"/>
      <c r="N655" s="344"/>
      <c r="O655" s="344"/>
      <c r="P655" s="344"/>
      <c r="Q655" s="344"/>
      <c r="R655" s="344"/>
      <c r="S655" s="344"/>
      <c r="T655" s="344"/>
      <c r="U655" s="344"/>
      <c r="V655" s="344"/>
      <c r="W655" s="344"/>
      <c r="X655" s="344"/>
      <c r="Y655" s="344"/>
      <c r="Z655" s="344"/>
    </row>
    <row r="656" ht="12.75" customHeight="1">
      <c r="A656" s="344"/>
      <c r="B656" s="345"/>
      <c r="C656" s="344"/>
      <c r="D656" s="344"/>
      <c r="E656" s="345"/>
      <c r="F656" s="346"/>
      <c r="G656" s="346"/>
      <c r="H656" s="346"/>
      <c r="I656" s="344"/>
      <c r="J656" s="344"/>
      <c r="K656" s="344"/>
      <c r="L656" s="344"/>
      <c r="M656" s="344"/>
      <c r="N656" s="344"/>
      <c r="O656" s="344"/>
      <c r="P656" s="344"/>
      <c r="Q656" s="344"/>
      <c r="R656" s="344"/>
      <c r="S656" s="344"/>
      <c r="T656" s="344"/>
      <c r="U656" s="344"/>
      <c r="V656" s="344"/>
      <c r="W656" s="344"/>
      <c r="X656" s="344"/>
      <c r="Y656" s="344"/>
      <c r="Z656" s="344"/>
    </row>
    <row r="657" ht="12.75" customHeight="1">
      <c r="A657" s="344"/>
      <c r="B657" s="345"/>
      <c r="C657" s="344"/>
      <c r="D657" s="344"/>
      <c r="E657" s="345"/>
      <c r="F657" s="346"/>
      <c r="G657" s="346"/>
      <c r="H657" s="346"/>
      <c r="I657" s="344"/>
      <c r="J657" s="344"/>
      <c r="K657" s="344"/>
      <c r="L657" s="344"/>
      <c r="M657" s="344"/>
      <c r="N657" s="344"/>
      <c r="O657" s="344"/>
      <c r="P657" s="344"/>
      <c r="Q657" s="344"/>
      <c r="R657" s="344"/>
      <c r="S657" s="344"/>
      <c r="T657" s="344"/>
      <c r="U657" s="344"/>
      <c r="V657" s="344"/>
      <c r="W657" s="344"/>
      <c r="X657" s="344"/>
      <c r="Y657" s="344"/>
      <c r="Z657" s="344"/>
    </row>
    <row r="658" ht="12.75" customHeight="1">
      <c r="A658" s="344"/>
      <c r="B658" s="345"/>
      <c r="C658" s="344"/>
      <c r="D658" s="344"/>
      <c r="E658" s="345"/>
      <c r="F658" s="346"/>
      <c r="G658" s="346"/>
      <c r="H658" s="346"/>
      <c r="I658" s="344"/>
      <c r="J658" s="344"/>
      <c r="K658" s="344"/>
      <c r="L658" s="344"/>
      <c r="M658" s="344"/>
      <c r="N658" s="344"/>
      <c r="O658" s="344"/>
      <c r="P658" s="344"/>
      <c r="Q658" s="344"/>
      <c r="R658" s="344"/>
      <c r="S658" s="344"/>
      <c r="T658" s="344"/>
      <c r="U658" s="344"/>
      <c r="V658" s="344"/>
      <c r="W658" s="344"/>
      <c r="X658" s="344"/>
      <c r="Y658" s="344"/>
      <c r="Z658" s="344"/>
    </row>
    <row r="659" ht="12.75" customHeight="1">
      <c r="A659" s="344"/>
      <c r="B659" s="345"/>
      <c r="C659" s="344"/>
      <c r="D659" s="344"/>
      <c r="E659" s="345"/>
      <c r="F659" s="346"/>
      <c r="G659" s="346"/>
      <c r="H659" s="346"/>
      <c r="I659" s="344"/>
      <c r="J659" s="344"/>
      <c r="K659" s="344"/>
      <c r="L659" s="344"/>
      <c r="M659" s="344"/>
      <c r="N659" s="344"/>
      <c r="O659" s="344"/>
      <c r="P659" s="344"/>
      <c r="Q659" s="344"/>
      <c r="R659" s="344"/>
      <c r="S659" s="344"/>
      <c r="T659" s="344"/>
      <c r="U659" s="344"/>
      <c r="V659" s="344"/>
      <c r="W659" s="344"/>
      <c r="X659" s="344"/>
      <c r="Y659" s="344"/>
      <c r="Z659" s="344"/>
    </row>
    <row r="660" ht="12.75" customHeight="1">
      <c r="A660" s="344"/>
      <c r="B660" s="345"/>
      <c r="C660" s="344"/>
      <c r="D660" s="344"/>
      <c r="E660" s="345"/>
      <c r="F660" s="346"/>
      <c r="G660" s="346"/>
      <c r="H660" s="346"/>
      <c r="I660" s="344"/>
      <c r="J660" s="344"/>
      <c r="K660" s="344"/>
      <c r="L660" s="344"/>
      <c r="M660" s="344"/>
      <c r="N660" s="344"/>
      <c r="O660" s="344"/>
      <c r="P660" s="344"/>
      <c r="Q660" s="344"/>
      <c r="R660" s="344"/>
      <c r="S660" s="344"/>
      <c r="T660" s="344"/>
      <c r="U660" s="344"/>
      <c r="V660" s="344"/>
      <c r="W660" s="344"/>
      <c r="X660" s="344"/>
      <c r="Y660" s="344"/>
      <c r="Z660" s="344"/>
    </row>
    <row r="661" ht="12.75" customHeight="1">
      <c r="A661" s="344"/>
      <c r="B661" s="345"/>
      <c r="C661" s="344"/>
      <c r="D661" s="344"/>
      <c r="E661" s="345"/>
      <c r="F661" s="346"/>
      <c r="G661" s="346"/>
      <c r="H661" s="346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</row>
    <row r="662" ht="12.75" customHeight="1">
      <c r="A662" s="344"/>
      <c r="B662" s="345"/>
      <c r="C662" s="344"/>
      <c r="D662" s="344"/>
      <c r="E662" s="345"/>
      <c r="F662" s="346"/>
      <c r="G662" s="346"/>
      <c r="H662" s="346"/>
      <c r="I662" s="344"/>
      <c r="J662" s="344"/>
      <c r="K662" s="344"/>
      <c r="L662" s="344"/>
      <c r="M662" s="344"/>
      <c r="N662" s="344"/>
      <c r="O662" s="344"/>
      <c r="P662" s="344"/>
      <c r="Q662" s="344"/>
      <c r="R662" s="344"/>
      <c r="S662" s="344"/>
      <c r="T662" s="344"/>
      <c r="U662" s="344"/>
      <c r="V662" s="344"/>
      <c r="W662" s="344"/>
      <c r="X662" s="344"/>
      <c r="Y662" s="344"/>
      <c r="Z662" s="344"/>
    </row>
    <row r="663" ht="12.75" customHeight="1">
      <c r="A663" s="344"/>
      <c r="B663" s="345"/>
      <c r="C663" s="344"/>
      <c r="D663" s="344"/>
      <c r="E663" s="345"/>
      <c r="F663" s="346"/>
      <c r="G663" s="346"/>
      <c r="H663" s="346"/>
      <c r="I663" s="344"/>
      <c r="J663" s="344"/>
      <c r="K663" s="344"/>
      <c r="L663" s="344"/>
      <c r="M663" s="344"/>
      <c r="N663" s="344"/>
      <c r="O663" s="344"/>
      <c r="P663" s="344"/>
      <c r="Q663" s="344"/>
      <c r="R663" s="344"/>
      <c r="S663" s="344"/>
      <c r="T663" s="344"/>
      <c r="U663" s="344"/>
      <c r="V663" s="344"/>
      <c r="W663" s="344"/>
      <c r="X663" s="344"/>
      <c r="Y663" s="344"/>
      <c r="Z663" s="344"/>
    </row>
    <row r="664" ht="12.75" customHeight="1">
      <c r="A664" s="344"/>
      <c r="B664" s="345"/>
      <c r="C664" s="344"/>
      <c r="D664" s="344"/>
      <c r="E664" s="345"/>
      <c r="F664" s="346"/>
      <c r="G664" s="346"/>
      <c r="H664" s="346"/>
      <c r="I664" s="344"/>
      <c r="J664" s="344"/>
      <c r="K664" s="344"/>
      <c r="L664" s="344"/>
      <c r="M664" s="344"/>
      <c r="N664" s="344"/>
      <c r="O664" s="344"/>
      <c r="P664" s="344"/>
      <c r="Q664" s="344"/>
      <c r="R664" s="344"/>
      <c r="S664" s="344"/>
      <c r="T664" s="344"/>
      <c r="U664" s="344"/>
      <c r="V664" s="344"/>
      <c r="W664" s="344"/>
      <c r="X664" s="344"/>
      <c r="Y664" s="344"/>
      <c r="Z664" s="344"/>
    </row>
    <row r="665" ht="12.75" customHeight="1">
      <c r="A665" s="344"/>
      <c r="B665" s="345"/>
      <c r="C665" s="344"/>
      <c r="D665" s="344"/>
      <c r="E665" s="345"/>
      <c r="F665" s="346"/>
      <c r="G665" s="346"/>
      <c r="H665" s="346"/>
      <c r="I665" s="344"/>
      <c r="J665" s="344"/>
      <c r="K665" s="344"/>
      <c r="L665" s="344"/>
      <c r="M665" s="344"/>
      <c r="N665" s="344"/>
      <c r="O665" s="344"/>
      <c r="P665" s="344"/>
      <c r="Q665" s="344"/>
      <c r="R665" s="344"/>
      <c r="S665" s="344"/>
      <c r="T665" s="344"/>
      <c r="U665" s="344"/>
      <c r="V665" s="344"/>
      <c r="W665" s="344"/>
      <c r="X665" s="344"/>
      <c r="Y665" s="344"/>
      <c r="Z665" s="344"/>
    </row>
    <row r="666" ht="12.75" customHeight="1">
      <c r="A666" s="344"/>
      <c r="B666" s="345"/>
      <c r="C666" s="344"/>
      <c r="D666" s="344"/>
      <c r="E666" s="345"/>
      <c r="F666" s="346"/>
      <c r="G666" s="346"/>
      <c r="H666" s="346"/>
      <c r="I666" s="344"/>
      <c r="J666" s="344"/>
      <c r="K666" s="344"/>
      <c r="L666" s="344"/>
      <c r="M666" s="344"/>
      <c r="N666" s="344"/>
      <c r="O666" s="344"/>
      <c r="P666" s="344"/>
      <c r="Q666" s="344"/>
      <c r="R666" s="344"/>
      <c r="S666" s="344"/>
      <c r="T666" s="344"/>
      <c r="U666" s="344"/>
      <c r="V666" s="344"/>
      <c r="W666" s="344"/>
      <c r="X666" s="344"/>
      <c r="Y666" s="344"/>
      <c r="Z666" s="344"/>
    </row>
    <row r="667" ht="12.75" customHeight="1">
      <c r="A667" s="344"/>
      <c r="B667" s="345"/>
      <c r="C667" s="344"/>
      <c r="D667" s="344"/>
      <c r="E667" s="345"/>
      <c r="F667" s="346"/>
      <c r="G667" s="346"/>
      <c r="H667" s="346"/>
      <c r="I667" s="344"/>
      <c r="J667" s="344"/>
      <c r="K667" s="344"/>
      <c r="L667" s="344"/>
      <c r="M667" s="344"/>
      <c r="N667" s="344"/>
      <c r="O667" s="344"/>
      <c r="P667" s="344"/>
      <c r="Q667" s="344"/>
      <c r="R667" s="344"/>
      <c r="S667" s="344"/>
      <c r="T667" s="344"/>
      <c r="U667" s="344"/>
      <c r="V667" s="344"/>
      <c r="W667" s="344"/>
      <c r="X667" s="344"/>
      <c r="Y667" s="344"/>
      <c r="Z667" s="344"/>
    </row>
    <row r="668" ht="12.75" customHeight="1">
      <c r="A668" s="344"/>
      <c r="B668" s="345"/>
      <c r="C668" s="344"/>
      <c r="D668" s="344"/>
      <c r="E668" s="345"/>
      <c r="F668" s="346"/>
      <c r="G668" s="346"/>
      <c r="H668" s="346"/>
      <c r="I668" s="344"/>
      <c r="J668" s="344"/>
      <c r="K668" s="344"/>
      <c r="L668" s="344"/>
      <c r="M668" s="344"/>
      <c r="N668" s="344"/>
      <c r="O668" s="344"/>
      <c r="P668" s="344"/>
      <c r="Q668" s="344"/>
      <c r="R668" s="344"/>
      <c r="S668" s="344"/>
      <c r="T668" s="344"/>
      <c r="U668" s="344"/>
      <c r="V668" s="344"/>
      <c r="W668" s="344"/>
      <c r="X668" s="344"/>
      <c r="Y668" s="344"/>
      <c r="Z668" s="344"/>
    </row>
    <row r="669" ht="12.75" customHeight="1">
      <c r="A669" s="344"/>
      <c r="B669" s="345"/>
      <c r="C669" s="344"/>
      <c r="D669" s="344"/>
      <c r="E669" s="345"/>
      <c r="F669" s="346"/>
      <c r="G669" s="346"/>
      <c r="H669" s="346"/>
      <c r="I669" s="344"/>
      <c r="J669" s="344"/>
      <c r="K669" s="344"/>
      <c r="L669" s="344"/>
      <c r="M669" s="344"/>
      <c r="N669" s="344"/>
      <c r="O669" s="344"/>
      <c r="P669" s="344"/>
      <c r="Q669" s="344"/>
      <c r="R669" s="344"/>
      <c r="S669" s="344"/>
      <c r="T669" s="344"/>
      <c r="U669" s="344"/>
      <c r="V669" s="344"/>
      <c r="W669" s="344"/>
      <c r="X669" s="344"/>
      <c r="Y669" s="344"/>
      <c r="Z669" s="344"/>
    </row>
    <row r="670" ht="12.75" customHeight="1">
      <c r="A670" s="344"/>
      <c r="B670" s="345"/>
      <c r="C670" s="344"/>
      <c r="D670" s="344"/>
      <c r="E670" s="345"/>
      <c r="F670" s="346"/>
      <c r="G670" s="346"/>
      <c r="H670" s="346"/>
      <c r="I670" s="344"/>
      <c r="J670" s="344"/>
      <c r="K670" s="344"/>
      <c r="L670" s="344"/>
      <c r="M670" s="344"/>
      <c r="N670" s="344"/>
      <c r="O670" s="344"/>
      <c r="P670" s="344"/>
      <c r="Q670" s="344"/>
      <c r="R670" s="344"/>
      <c r="S670" s="344"/>
      <c r="T670" s="344"/>
      <c r="U670" s="344"/>
      <c r="V670" s="344"/>
      <c r="W670" s="344"/>
      <c r="X670" s="344"/>
      <c r="Y670" s="344"/>
      <c r="Z670" s="344"/>
    </row>
    <row r="671" ht="12.75" customHeight="1">
      <c r="A671" s="344"/>
      <c r="B671" s="345"/>
      <c r="C671" s="344"/>
      <c r="D671" s="344"/>
      <c r="E671" s="345"/>
      <c r="F671" s="346"/>
      <c r="G671" s="346"/>
      <c r="H671" s="346"/>
      <c r="I671" s="344"/>
      <c r="J671" s="344"/>
      <c r="K671" s="344"/>
      <c r="L671" s="344"/>
      <c r="M671" s="344"/>
      <c r="N671" s="344"/>
      <c r="O671" s="344"/>
      <c r="P671" s="344"/>
      <c r="Q671" s="344"/>
      <c r="R671" s="344"/>
      <c r="S671" s="344"/>
      <c r="T671" s="344"/>
      <c r="U671" s="344"/>
      <c r="V671" s="344"/>
      <c r="W671" s="344"/>
      <c r="X671" s="344"/>
      <c r="Y671" s="344"/>
      <c r="Z671" s="344"/>
    </row>
    <row r="672" ht="12.75" customHeight="1">
      <c r="A672" s="344"/>
      <c r="B672" s="345"/>
      <c r="C672" s="344"/>
      <c r="D672" s="344"/>
      <c r="E672" s="345"/>
      <c r="F672" s="346"/>
      <c r="G672" s="346"/>
      <c r="H672" s="346"/>
      <c r="I672" s="344"/>
      <c r="J672" s="344"/>
      <c r="K672" s="344"/>
      <c r="L672" s="344"/>
      <c r="M672" s="344"/>
      <c r="N672" s="344"/>
      <c r="O672" s="344"/>
      <c r="P672" s="344"/>
      <c r="Q672" s="344"/>
      <c r="R672" s="344"/>
      <c r="S672" s="344"/>
      <c r="T672" s="344"/>
      <c r="U672" s="344"/>
      <c r="V672" s="344"/>
      <c r="W672" s="344"/>
      <c r="X672" s="344"/>
      <c r="Y672" s="344"/>
      <c r="Z672" s="344"/>
    </row>
    <row r="673" ht="12.75" customHeight="1">
      <c r="A673" s="344"/>
      <c r="B673" s="345"/>
      <c r="C673" s="344"/>
      <c r="D673" s="344"/>
      <c r="E673" s="345"/>
      <c r="F673" s="346"/>
      <c r="G673" s="346"/>
      <c r="H673" s="346"/>
      <c r="I673" s="344"/>
      <c r="J673" s="344"/>
      <c r="K673" s="344"/>
      <c r="L673" s="344"/>
      <c r="M673" s="344"/>
      <c r="N673" s="344"/>
      <c r="O673" s="344"/>
      <c r="P673" s="344"/>
      <c r="Q673" s="344"/>
      <c r="R673" s="344"/>
      <c r="S673" s="344"/>
      <c r="T673" s="344"/>
      <c r="U673" s="344"/>
      <c r="V673" s="344"/>
      <c r="W673" s="344"/>
      <c r="X673" s="344"/>
      <c r="Y673" s="344"/>
      <c r="Z673" s="344"/>
    </row>
    <row r="674" ht="12.75" customHeight="1">
      <c r="A674" s="344"/>
      <c r="B674" s="345"/>
      <c r="C674" s="344"/>
      <c r="D674" s="344"/>
      <c r="E674" s="345"/>
      <c r="F674" s="346"/>
      <c r="G674" s="346"/>
      <c r="H674" s="346"/>
      <c r="I674" s="344"/>
      <c r="J674" s="344"/>
      <c r="K674" s="344"/>
      <c r="L674" s="344"/>
      <c r="M674" s="344"/>
      <c r="N674" s="344"/>
      <c r="O674" s="344"/>
      <c r="P674" s="344"/>
      <c r="Q674" s="344"/>
      <c r="R674" s="344"/>
      <c r="S674" s="344"/>
      <c r="T674" s="344"/>
      <c r="U674" s="344"/>
      <c r="V674" s="344"/>
      <c r="W674" s="344"/>
      <c r="X674" s="344"/>
      <c r="Y674" s="344"/>
      <c r="Z674" s="344"/>
    </row>
    <row r="675" ht="12.75" customHeight="1">
      <c r="A675" s="344"/>
      <c r="B675" s="345"/>
      <c r="C675" s="344"/>
      <c r="D675" s="344"/>
      <c r="E675" s="345"/>
      <c r="F675" s="346"/>
      <c r="G675" s="346"/>
      <c r="H675" s="346"/>
      <c r="I675" s="344"/>
      <c r="J675" s="344"/>
      <c r="K675" s="344"/>
      <c r="L675" s="344"/>
      <c r="M675" s="344"/>
      <c r="N675" s="344"/>
      <c r="O675" s="344"/>
      <c r="P675" s="344"/>
      <c r="Q675" s="344"/>
      <c r="R675" s="344"/>
      <c r="S675" s="344"/>
      <c r="T675" s="344"/>
      <c r="U675" s="344"/>
      <c r="V675" s="344"/>
      <c r="W675" s="344"/>
      <c r="X675" s="344"/>
      <c r="Y675" s="344"/>
      <c r="Z675" s="344"/>
    </row>
    <row r="676" ht="12.75" customHeight="1">
      <c r="A676" s="344"/>
      <c r="B676" s="345"/>
      <c r="C676" s="344"/>
      <c r="D676" s="344"/>
      <c r="E676" s="345"/>
      <c r="F676" s="346"/>
      <c r="G676" s="346"/>
      <c r="H676" s="346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  <c r="Z676" s="344"/>
    </row>
    <row r="677" ht="12.75" customHeight="1">
      <c r="A677" s="344"/>
      <c r="B677" s="345"/>
      <c r="C677" s="344"/>
      <c r="D677" s="344"/>
      <c r="E677" s="345"/>
      <c r="F677" s="346"/>
      <c r="G677" s="346"/>
      <c r="H677" s="346"/>
      <c r="I677" s="344"/>
      <c r="J677" s="344"/>
      <c r="K677" s="344"/>
      <c r="L677" s="344"/>
      <c r="M677" s="344"/>
      <c r="N677" s="344"/>
      <c r="O677" s="344"/>
      <c r="P677" s="344"/>
      <c r="Q677" s="344"/>
      <c r="R677" s="344"/>
      <c r="S677" s="344"/>
      <c r="T677" s="344"/>
      <c r="U677" s="344"/>
      <c r="V677" s="344"/>
      <c r="W677" s="344"/>
      <c r="X677" s="344"/>
      <c r="Y677" s="344"/>
      <c r="Z677" s="344"/>
    </row>
    <row r="678" ht="12.75" customHeight="1">
      <c r="A678" s="344"/>
      <c r="B678" s="345"/>
      <c r="C678" s="344"/>
      <c r="D678" s="344"/>
      <c r="E678" s="345"/>
      <c r="F678" s="346"/>
      <c r="G678" s="346"/>
      <c r="H678" s="346"/>
      <c r="I678" s="344"/>
      <c r="J678" s="344"/>
      <c r="K678" s="344"/>
      <c r="L678" s="344"/>
      <c r="M678" s="344"/>
      <c r="N678" s="344"/>
      <c r="O678" s="344"/>
      <c r="P678" s="344"/>
      <c r="Q678" s="344"/>
      <c r="R678" s="344"/>
      <c r="S678" s="344"/>
      <c r="T678" s="344"/>
      <c r="U678" s="344"/>
      <c r="V678" s="344"/>
      <c r="W678" s="344"/>
      <c r="X678" s="344"/>
      <c r="Y678" s="344"/>
      <c r="Z678" s="344"/>
    </row>
    <row r="679" ht="12.75" customHeight="1">
      <c r="A679" s="344"/>
      <c r="B679" s="345"/>
      <c r="C679" s="344"/>
      <c r="D679" s="344"/>
      <c r="E679" s="345"/>
      <c r="F679" s="346"/>
      <c r="G679" s="346"/>
      <c r="H679" s="346"/>
      <c r="I679" s="344"/>
      <c r="J679" s="344"/>
      <c r="K679" s="344"/>
      <c r="L679" s="344"/>
      <c r="M679" s="344"/>
      <c r="N679" s="344"/>
      <c r="O679" s="344"/>
      <c r="P679" s="344"/>
      <c r="Q679" s="344"/>
      <c r="R679" s="344"/>
      <c r="S679" s="344"/>
      <c r="T679" s="344"/>
      <c r="U679" s="344"/>
      <c r="V679" s="344"/>
      <c r="W679" s="344"/>
      <c r="X679" s="344"/>
      <c r="Y679" s="344"/>
      <c r="Z679" s="344"/>
    </row>
    <row r="680" ht="12.75" customHeight="1">
      <c r="A680" s="344"/>
      <c r="B680" s="345"/>
      <c r="C680" s="344"/>
      <c r="D680" s="344"/>
      <c r="E680" s="345"/>
      <c r="F680" s="346"/>
      <c r="G680" s="346"/>
      <c r="H680" s="346"/>
      <c r="I680" s="344"/>
      <c r="J680" s="344"/>
      <c r="K680" s="344"/>
      <c r="L680" s="344"/>
      <c r="M680" s="344"/>
      <c r="N680" s="344"/>
      <c r="O680" s="344"/>
      <c r="P680" s="344"/>
      <c r="Q680" s="344"/>
      <c r="R680" s="344"/>
      <c r="S680" s="344"/>
      <c r="T680" s="344"/>
      <c r="U680" s="344"/>
      <c r="V680" s="344"/>
      <c r="W680" s="344"/>
      <c r="X680" s="344"/>
      <c r="Y680" s="344"/>
      <c r="Z680" s="344"/>
    </row>
    <row r="681" ht="12.75" customHeight="1">
      <c r="A681" s="344"/>
      <c r="B681" s="345"/>
      <c r="C681" s="344"/>
      <c r="D681" s="344"/>
      <c r="E681" s="345"/>
      <c r="F681" s="346"/>
      <c r="G681" s="346"/>
      <c r="H681" s="346"/>
      <c r="I681" s="344"/>
      <c r="J681" s="344"/>
      <c r="K681" s="344"/>
      <c r="L681" s="344"/>
      <c r="M681" s="344"/>
      <c r="N681" s="344"/>
      <c r="O681" s="344"/>
      <c r="P681" s="344"/>
      <c r="Q681" s="344"/>
      <c r="R681" s="344"/>
      <c r="S681" s="344"/>
      <c r="T681" s="344"/>
      <c r="U681" s="344"/>
      <c r="V681" s="344"/>
      <c r="W681" s="344"/>
      <c r="X681" s="344"/>
      <c r="Y681" s="344"/>
      <c r="Z681" s="344"/>
    </row>
    <row r="682" ht="12.75" customHeight="1">
      <c r="A682" s="344"/>
      <c r="B682" s="345"/>
      <c r="C682" s="344"/>
      <c r="D682" s="344"/>
      <c r="E682" s="345"/>
      <c r="F682" s="346"/>
      <c r="G682" s="346"/>
      <c r="H682" s="346"/>
      <c r="I682" s="344"/>
      <c r="J682" s="344"/>
      <c r="K682" s="344"/>
      <c r="L682" s="344"/>
      <c r="M682" s="344"/>
      <c r="N682" s="344"/>
      <c r="O682" s="344"/>
      <c r="P682" s="344"/>
      <c r="Q682" s="344"/>
      <c r="R682" s="344"/>
      <c r="S682" s="344"/>
      <c r="T682" s="344"/>
      <c r="U682" s="344"/>
      <c r="V682" s="344"/>
      <c r="W682" s="344"/>
      <c r="X682" s="344"/>
      <c r="Y682" s="344"/>
      <c r="Z682" s="344"/>
    </row>
    <row r="683" ht="12.75" customHeight="1">
      <c r="A683" s="344"/>
      <c r="B683" s="345"/>
      <c r="C683" s="344"/>
      <c r="D683" s="344"/>
      <c r="E683" s="345"/>
      <c r="F683" s="346"/>
      <c r="G683" s="346"/>
      <c r="H683" s="346"/>
      <c r="I683" s="344"/>
      <c r="J683" s="344"/>
      <c r="K683" s="344"/>
      <c r="L683" s="344"/>
      <c r="M683" s="344"/>
      <c r="N683" s="344"/>
      <c r="O683" s="344"/>
      <c r="P683" s="344"/>
      <c r="Q683" s="344"/>
      <c r="R683" s="344"/>
      <c r="S683" s="344"/>
      <c r="T683" s="344"/>
      <c r="U683" s="344"/>
      <c r="V683" s="344"/>
      <c r="W683" s="344"/>
      <c r="X683" s="344"/>
      <c r="Y683" s="344"/>
      <c r="Z683" s="344"/>
    </row>
    <row r="684" ht="12.75" customHeight="1">
      <c r="A684" s="344"/>
      <c r="B684" s="345"/>
      <c r="C684" s="344"/>
      <c r="D684" s="344"/>
      <c r="E684" s="345"/>
      <c r="F684" s="346"/>
      <c r="G684" s="346"/>
      <c r="H684" s="346"/>
      <c r="I684" s="344"/>
      <c r="J684" s="344"/>
      <c r="K684" s="344"/>
      <c r="L684" s="344"/>
      <c r="M684" s="344"/>
      <c r="N684" s="344"/>
      <c r="O684" s="344"/>
      <c r="P684" s="344"/>
      <c r="Q684" s="344"/>
      <c r="R684" s="344"/>
      <c r="S684" s="344"/>
      <c r="T684" s="344"/>
      <c r="U684" s="344"/>
      <c r="V684" s="344"/>
      <c r="W684" s="344"/>
      <c r="X684" s="344"/>
      <c r="Y684" s="344"/>
      <c r="Z684" s="344"/>
    </row>
    <row r="685" ht="12.75" customHeight="1">
      <c r="A685" s="344"/>
      <c r="B685" s="345"/>
      <c r="C685" s="344"/>
      <c r="D685" s="344"/>
      <c r="E685" s="345"/>
      <c r="F685" s="346"/>
      <c r="G685" s="346"/>
      <c r="H685" s="346"/>
      <c r="I685" s="344"/>
      <c r="J685" s="344"/>
      <c r="K685" s="344"/>
      <c r="L685" s="344"/>
      <c r="M685" s="344"/>
      <c r="N685" s="344"/>
      <c r="O685" s="344"/>
      <c r="P685" s="344"/>
      <c r="Q685" s="344"/>
      <c r="R685" s="344"/>
      <c r="S685" s="344"/>
      <c r="T685" s="344"/>
      <c r="U685" s="344"/>
      <c r="V685" s="344"/>
      <c r="W685" s="344"/>
      <c r="X685" s="344"/>
      <c r="Y685" s="344"/>
      <c r="Z685" s="344"/>
    </row>
    <row r="686" ht="12.75" customHeight="1">
      <c r="A686" s="344"/>
      <c r="B686" s="345"/>
      <c r="C686" s="344"/>
      <c r="D686" s="344"/>
      <c r="E686" s="345"/>
      <c r="F686" s="346"/>
      <c r="G686" s="346"/>
      <c r="H686" s="346"/>
      <c r="I686" s="344"/>
      <c r="J686" s="344"/>
      <c r="K686" s="344"/>
      <c r="L686" s="344"/>
      <c r="M686" s="344"/>
      <c r="N686" s="344"/>
      <c r="O686" s="344"/>
      <c r="P686" s="344"/>
      <c r="Q686" s="344"/>
      <c r="R686" s="344"/>
      <c r="S686" s="344"/>
      <c r="T686" s="344"/>
      <c r="U686" s="344"/>
      <c r="V686" s="344"/>
      <c r="W686" s="344"/>
      <c r="X686" s="344"/>
      <c r="Y686" s="344"/>
      <c r="Z686" s="344"/>
    </row>
    <row r="687" ht="12.75" customHeight="1">
      <c r="A687" s="344"/>
      <c r="B687" s="345"/>
      <c r="C687" s="344"/>
      <c r="D687" s="344"/>
      <c r="E687" s="345"/>
      <c r="F687" s="346"/>
      <c r="G687" s="346"/>
      <c r="H687" s="346"/>
      <c r="I687" s="344"/>
      <c r="J687" s="344"/>
      <c r="K687" s="344"/>
      <c r="L687" s="344"/>
      <c r="M687" s="344"/>
      <c r="N687" s="344"/>
      <c r="O687" s="344"/>
      <c r="P687" s="344"/>
      <c r="Q687" s="344"/>
      <c r="R687" s="344"/>
      <c r="S687" s="344"/>
      <c r="T687" s="344"/>
      <c r="U687" s="344"/>
      <c r="V687" s="344"/>
      <c r="W687" s="344"/>
      <c r="X687" s="344"/>
      <c r="Y687" s="344"/>
      <c r="Z687" s="344"/>
    </row>
    <row r="688" ht="12.75" customHeight="1">
      <c r="A688" s="344"/>
      <c r="B688" s="345"/>
      <c r="C688" s="344"/>
      <c r="D688" s="344"/>
      <c r="E688" s="345"/>
      <c r="F688" s="346"/>
      <c r="G688" s="346"/>
      <c r="H688" s="346"/>
      <c r="I688" s="344"/>
      <c r="J688" s="344"/>
      <c r="K688" s="344"/>
      <c r="L688" s="344"/>
      <c r="M688" s="344"/>
      <c r="N688" s="344"/>
      <c r="O688" s="344"/>
      <c r="P688" s="344"/>
      <c r="Q688" s="344"/>
      <c r="R688" s="344"/>
      <c r="S688" s="344"/>
      <c r="T688" s="344"/>
      <c r="U688" s="344"/>
      <c r="V688" s="344"/>
      <c r="W688" s="344"/>
      <c r="X688" s="344"/>
      <c r="Y688" s="344"/>
      <c r="Z688" s="344"/>
    </row>
    <row r="689" ht="12.75" customHeight="1">
      <c r="A689" s="344"/>
      <c r="B689" s="345"/>
      <c r="C689" s="344"/>
      <c r="D689" s="344"/>
      <c r="E689" s="345"/>
      <c r="F689" s="346"/>
      <c r="G689" s="346"/>
      <c r="H689" s="346"/>
      <c r="I689" s="344"/>
      <c r="J689" s="344"/>
      <c r="K689" s="344"/>
      <c r="L689" s="344"/>
      <c r="M689" s="344"/>
      <c r="N689" s="344"/>
      <c r="O689" s="344"/>
      <c r="P689" s="344"/>
      <c r="Q689" s="344"/>
      <c r="R689" s="344"/>
      <c r="S689" s="344"/>
      <c r="T689" s="344"/>
      <c r="U689" s="344"/>
      <c r="V689" s="344"/>
      <c r="W689" s="344"/>
      <c r="X689" s="344"/>
      <c r="Y689" s="344"/>
      <c r="Z689" s="344"/>
    </row>
    <row r="690" ht="12.75" customHeight="1">
      <c r="A690" s="344"/>
      <c r="B690" s="345"/>
      <c r="C690" s="344"/>
      <c r="D690" s="344"/>
      <c r="E690" s="345"/>
      <c r="F690" s="346"/>
      <c r="G690" s="346"/>
      <c r="H690" s="346"/>
      <c r="I690" s="344"/>
      <c r="J690" s="344"/>
      <c r="K690" s="344"/>
      <c r="L690" s="344"/>
      <c r="M690" s="344"/>
      <c r="N690" s="344"/>
      <c r="O690" s="344"/>
      <c r="P690" s="344"/>
      <c r="Q690" s="344"/>
      <c r="R690" s="344"/>
      <c r="S690" s="344"/>
      <c r="T690" s="344"/>
      <c r="U690" s="344"/>
      <c r="V690" s="344"/>
      <c r="W690" s="344"/>
      <c r="X690" s="344"/>
      <c r="Y690" s="344"/>
      <c r="Z690" s="344"/>
    </row>
    <row r="691" ht="12.75" customHeight="1">
      <c r="A691" s="344"/>
      <c r="B691" s="345"/>
      <c r="C691" s="344"/>
      <c r="D691" s="344"/>
      <c r="E691" s="345"/>
      <c r="F691" s="346"/>
      <c r="G691" s="346"/>
      <c r="H691" s="346"/>
      <c r="I691" s="344"/>
      <c r="J691" s="344"/>
      <c r="K691" s="344"/>
      <c r="L691" s="344"/>
      <c r="M691" s="344"/>
      <c r="N691" s="344"/>
      <c r="O691" s="344"/>
      <c r="P691" s="344"/>
      <c r="Q691" s="344"/>
      <c r="R691" s="344"/>
      <c r="S691" s="344"/>
      <c r="T691" s="344"/>
      <c r="U691" s="344"/>
      <c r="V691" s="344"/>
      <c r="W691" s="344"/>
      <c r="X691" s="344"/>
      <c r="Y691" s="344"/>
      <c r="Z691" s="344"/>
    </row>
    <row r="692" ht="12.75" customHeight="1">
      <c r="A692" s="344"/>
      <c r="B692" s="345"/>
      <c r="C692" s="344"/>
      <c r="D692" s="344"/>
      <c r="E692" s="345"/>
      <c r="F692" s="346"/>
      <c r="G692" s="346"/>
      <c r="H692" s="346"/>
      <c r="I692" s="344"/>
      <c r="J692" s="344"/>
      <c r="K692" s="344"/>
      <c r="L692" s="344"/>
      <c r="M692" s="344"/>
      <c r="N692" s="344"/>
      <c r="O692" s="344"/>
      <c r="P692" s="344"/>
      <c r="Q692" s="344"/>
      <c r="R692" s="344"/>
      <c r="S692" s="344"/>
      <c r="T692" s="344"/>
      <c r="U692" s="344"/>
      <c r="V692" s="344"/>
      <c r="W692" s="344"/>
      <c r="X692" s="344"/>
      <c r="Y692" s="344"/>
      <c r="Z692" s="344"/>
    </row>
    <row r="693" ht="12.75" customHeight="1">
      <c r="A693" s="344"/>
      <c r="B693" s="345"/>
      <c r="C693" s="344"/>
      <c r="D693" s="344"/>
      <c r="E693" s="345"/>
      <c r="F693" s="346"/>
      <c r="G693" s="346"/>
      <c r="H693" s="346"/>
      <c r="I693" s="344"/>
      <c r="J693" s="344"/>
      <c r="K693" s="344"/>
      <c r="L693" s="344"/>
      <c r="M693" s="344"/>
      <c r="N693" s="344"/>
      <c r="O693" s="344"/>
      <c r="P693" s="344"/>
      <c r="Q693" s="344"/>
      <c r="R693" s="344"/>
      <c r="S693" s="344"/>
      <c r="T693" s="344"/>
      <c r="U693" s="344"/>
      <c r="V693" s="344"/>
      <c r="W693" s="344"/>
      <c r="X693" s="344"/>
      <c r="Y693" s="344"/>
      <c r="Z693" s="344"/>
    </row>
    <row r="694" ht="12.75" customHeight="1">
      <c r="A694" s="344"/>
      <c r="B694" s="345"/>
      <c r="C694" s="344"/>
      <c r="D694" s="344"/>
      <c r="E694" s="345"/>
      <c r="F694" s="346"/>
      <c r="G694" s="346"/>
      <c r="H694" s="346"/>
      <c r="I694" s="344"/>
      <c r="J694" s="344"/>
      <c r="K694" s="344"/>
      <c r="L694" s="344"/>
      <c r="M694" s="344"/>
      <c r="N694" s="344"/>
      <c r="O694" s="344"/>
      <c r="P694" s="344"/>
      <c r="Q694" s="344"/>
      <c r="R694" s="344"/>
      <c r="S694" s="344"/>
      <c r="T694" s="344"/>
      <c r="U694" s="344"/>
      <c r="V694" s="344"/>
      <c r="W694" s="344"/>
      <c r="X694" s="344"/>
      <c r="Y694" s="344"/>
      <c r="Z694" s="344"/>
    </row>
    <row r="695" ht="12.75" customHeight="1">
      <c r="A695" s="344"/>
      <c r="B695" s="345"/>
      <c r="C695" s="344"/>
      <c r="D695" s="344"/>
      <c r="E695" s="345"/>
      <c r="F695" s="346"/>
      <c r="G695" s="346"/>
      <c r="H695" s="346"/>
      <c r="I695" s="344"/>
      <c r="J695" s="344"/>
      <c r="K695" s="344"/>
      <c r="L695" s="344"/>
      <c r="M695" s="344"/>
      <c r="N695" s="344"/>
      <c r="O695" s="344"/>
      <c r="P695" s="344"/>
      <c r="Q695" s="344"/>
      <c r="R695" s="344"/>
      <c r="S695" s="344"/>
      <c r="T695" s="344"/>
      <c r="U695" s="344"/>
      <c r="V695" s="344"/>
      <c r="W695" s="344"/>
      <c r="X695" s="344"/>
      <c r="Y695" s="344"/>
      <c r="Z695" s="344"/>
    </row>
    <row r="696" ht="12.75" customHeight="1">
      <c r="A696" s="344"/>
      <c r="B696" s="345"/>
      <c r="C696" s="344"/>
      <c r="D696" s="344"/>
      <c r="E696" s="345"/>
      <c r="F696" s="346"/>
      <c r="G696" s="346"/>
      <c r="H696" s="346"/>
      <c r="I696" s="344"/>
      <c r="J696" s="344"/>
      <c r="K696" s="344"/>
      <c r="L696" s="344"/>
      <c r="M696" s="344"/>
      <c r="N696" s="344"/>
      <c r="O696" s="344"/>
      <c r="P696" s="344"/>
      <c r="Q696" s="344"/>
      <c r="R696" s="344"/>
      <c r="S696" s="344"/>
      <c r="T696" s="344"/>
      <c r="U696" s="344"/>
      <c r="V696" s="344"/>
      <c r="W696" s="344"/>
      <c r="X696" s="344"/>
      <c r="Y696" s="344"/>
      <c r="Z696" s="344"/>
    </row>
    <row r="697" ht="12.75" customHeight="1">
      <c r="A697" s="344"/>
      <c r="B697" s="345"/>
      <c r="C697" s="344"/>
      <c r="D697" s="344"/>
      <c r="E697" s="345"/>
      <c r="F697" s="346"/>
      <c r="G697" s="346"/>
      <c r="H697" s="346"/>
      <c r="I697" s="344"/>
      <c r="J697" s="344"/>
      <c r="K697" s="344"/>
      <c r="L697" s="344"/>
      <c r="M697" s="344"/>
      <c r="N697" s="344"/>
      <c r="O697" s="344"/>
      <c r="P697" s="344"/>
      <c r="Q697" s="344"/>
      <c r="R697" s="344"/>
      <c r="S697" s="344"/>
      <c r="T697" s="344"/>
      <c r="U697" s="344"/>
      <c r="V697" s="344"/>
      <c r="W697" s="344"/>
      <c r="X697" s="344"/>
      <c r="Y697" s="344"/>
      <c r="Z697" s="344"/>
    </row>
    <row r="698" ht="12.75" customHeight="1">
      <c r="A698" s="344"/>
      <c r="B698" s="345"/>
      <c r="C698" s="344"/>
      <c r="D698" s="344"/>
      <c r="E698" s="345"/>
      <c r="F698" s="346"/>
      <c r="G698" s="346"/>
      <c r="H698" s="346"/>
      <c r="I698" s="344"/>
      <c r="J698" s="344"/>
      <c r="K698" s="344"/>
      <c r="L698" s="344"/>
      <c r="M698" s="344"/>
      <c r="N698" s="344"/>
      <c r="O698" s="344"/>
      <c r="P698" s="344"/>
      <c r="Q698" s="344"/>
      <c r="R698" s="344"/>
      <c r="S698" s="344"/>
      <c r="T698" s="344"/>
      <c r="U698" s="344"/>
      <c r="V698" s="344"/>
      <c r="W698" s="344"/>
      <c r="X698" s="344"/>
      <c r="Y698" s="344"/>
      <c r="Z698" s="344"/>
    </row>
    <row r="699" ht="12.75" customHeight="1">
      <c r="A699" s="344"/>
      <c r="B699" s="345"/>
      <c r="C699" s="344"/>
      <c r="D699" s="344"/>
      <c r="E699" s="345"/>
      <c r="F699" s="346"/>
      <c r="G699" s="346"/>
      <c r="H699" s="346"/>
      <c r="I699" s="344"/>
      <c r="J699" s="344"/>
      <c r="K699" s="344"/>
      <c r="L699" s="344"/>
      <c r="M699" s="344"/>
      <c r="N699" s="344"/>
      <c r="O699" s="344"/>
      <c r="P699" s="344"/>
      <c r="Q699" s="344"/>
      <c r="R699" s="344"/>
      <c r="S699" s="344"/>
      <c r="T699" s="344"/>
      <c r="U699" s="344"/>
      <c r="V699" s="344"/>
      <c r="W699" s="344"/>
      <c r="X699" s="344"/>
      <c r="Y699" s="344"/>
      <c r="Z699" s="344"/>
    </row>
    <row r="700" ht="12.75" customHeight="1">
      <c r="A700" s="344"/>
      <c r="B700" s="345"/>
      <c r="C700" s="344"/>
      <c r="D700" s="344"/>
      <c r="E700" s="345"/>
      <c r="F700" s="346"/>
      <c r="G700" s="346"/>
      <c r="H700" s="346"/>
      <c r="I700" s="344"/>
      <c r="J700" s="344"/>
      <c r="K700" s="344"/>
      <c r="L700" s="344"/>
      <c r="M700" s="344"/>
      <c r="N700" s="344"/>
      <c r="O700" s="344"/>
      <c r="P700" s="344"/>
      <c r="Q700" s="344"/>
      <c r="R700" s="344"/>
      <c r="S700" s="344"/>
      <c r="T700" s="344"/>
      <c r="U700" s="344"/>
      <c r="V700" s="344"/>
      <c r="W700" s="344"/>
      <c r="X700" s="344"/>
      <c r="Y700" s="344"/>
      <c r="Z700" s="344"/>
    </row>
    <row r="701" ht="12.75" customHeight="1">
      <c r="A701" s="344"/>
      <c r="B701" s="345"/>
      <c r="C701" s="344"/>
      <c r="D701" s="344"/>
      <c r="E701" s="345"/>
      <c r="F701" s="346"/>
      <c r="G701" s="346"/>
      <c r="H701" s="346"/>
      <c r="I701" s="344"/>
      <c r="J701" s="344"/>
      <c r="K701" s="344"/>
      <c r="L701" s="344"/>
      <c r="M701" s="344"/>
      <c r="N701" s="344"/>
      <c r="O701" s="344"/>
      <c r="P701" s="344"/>
      <c r="Q701" s="344"/>
      <c r="R701" s="344"/>
      <c r="S701" s="344"/>
      <c r="T701" s="344"/>
      <c r="U701" s="344"/>
      <c r="V701" s="344"/>
      <c r="W701" s="344"/>
      <c r="X701" s="344"/>
      <c r="Y701" s="344"/>
      <c r="Z701" s="344"/>
    </row>
    <row r="702" ht="12.75" customHeight="1">
      <c r="A702" s="344"/>
      <c r="B702" s="345"/>
      <c r="C702" s="344"/>
      <c r="D702" s="344"/>
      <c r="E702" s="345"/>
      <c r="F702" s="346"/>
      <c r="G702" s="346"/>
      <c r="H702" s="346"/>
      <c r="I702" s="344"/>
      <c r="J702" s="344"/>
      <c r="K702" s="344"/>
      <c r="L702" s="344"/>
      <c r="M702" s="344"/>
      <c r="N702" s="344"/>
      <c r="O702" s="344"/>
      <c r="P702" s="344"/>
      <c r="Q702" s="344"/>
      <c r="R702" s="344"/>
      <c r="S702" s="344"/>
      <c r="T702" s="344"/>
      <c r="U702" s="344"/>
      <c r="V702" s="344"/>
      <c r="W702" s="344"/>
      <c r="X702" s="344"/>
      <c r="Y702" s="344"/>
      <c r="Z702" s="344"/>
    </row>
    <row r="703" ht="12.75" customHeight="1">
      <c r="A703" s="344"/>
      <c r="B703" s="345"/>
      <c r="C703" s="344"/>
      <c r="D703" s="344"/>
      <c r="E703" s="345"/>
      <c r="F703" s="346"/>
      <c r="G703" s="346"/>
      <c r="H703" s="346"/>
      <c r="I703" s="344"/>
      <c r="J703" s="344"/>
      <c r="K703" s="344"/>
      <c r="L703" s="344"/>
      <c r="M703" s="344"/>
      <c r="N703" s="344"/>
      <c r="O703" s="344"/>
      <c r="P703" s="344"/>
      <c r="Q703" s="344"/>
      <c r="R703" s="344"/>
      <c r="S703" s="344"/>
      <c r="T703" s="344"/>
      <c r="U703" s="344"/>
      <c r="V703" s="344"/>
      <c r="W703" s="344"/>
      <c r="X703" s="344"/>
      <c r="Y703" s="344"/>
      <c r="Z703" s="344"/>
    </row>
    <row r="704" ht="12.75" customHeight="1">
      <c r="A704" s="344"/>
      <c r="B704" s="345"/>
      <c r="C704" s="344"/>
      <c r="D704" s="344"/>
      <c r="E704" s="345"/>
      <c r="F704" s="346"/>
      <c r="G704" s="346"/>
      <c r="H704" s="346"/>
      <c r="I704" s="344"/>
      <c r="J704" s="344"/>
      <c r="K704" s="344"/>
      <c r="L704" s="344"/>
      <c r="M704" s="344"/>
      <c r="N704" s="344"/>
      <c r="O704" s="344"/>
      <c r="P704" s="344"/>
      <c r="Q704" s="344"/>
      <c r="R704" s="344"/>
      <c r="S704" s="344"/>
      <c r="T704" s="344"/>
      <c r="U704" s="344"/>
      <c r="V704" s="344"/>
      <c r="W704" s="344"/>
      <c r="X704" s="344"/>
      <c r="Y704" s="344"/>
      <c r="Z704" s="344"/>
    </row>
    <row r="705" ht="12.75" customHeight="1">
      <c r="A705" s="344"/>
      <c r="B705" s="345"/>
      <c r="C705" s="344"/>
      <c r="D705" s="344"/>
      <c r="E705" s="345"/>
      <c r="F705" s="346"/>
      <c r="G705" s="346"/>
      <c r="H705" s="346"/>
      <c r="I705" s="344"/>
      <c r="J705" s="344"/>
      <c r="K705" s="344"/>
      <c r="L705" s="344"/>
      <c r="M705" s="344"/>
      <c r="N705" s="344"/>
      <c r="O705" s="344"/>
      <c r="P705" s="344"/>
      <c r="Q705" s="344"/>
      <c r="R705" s="344"/>
      <c r="S705" s="344"/>
      <c r="T705" s="344"/>
      <c r="U705" s="344"/>
      <c r="V705" s="344"/>
      <c r="W705" s="344"/>
      <c r="X705" s="344"/>
      <c r="Y705" s="344"/>
      <c r="Z705" s="344"/>
    </row>
    <row r="706" ht="12.75" customHeight="1">
      <c r="A706" s="344"/>
      <c r="B706" s="345"/>
      <c r="C706" s="344"/>
      <c r="D706" s="344"/>
      <c r="E706" s="345"/>
      <c r="F706" s="346"/>
      <c r="G706" s="346"/>
      <c r="H706" s="346"/>
      <c r="I706" s="344"/>
      <c r="J706" s="344"/>
      <c r="K706" s="344"/>
      <c r="L706" s="344"/>
      <c r="M706" s="344"/>
      <c r="N706" s="344"/>
      <c r="O706" s="344"/>
      <c r="P706" s="344"/>
      <c r="Q706" s="344"/>
      <c r="R706" s="344"/>
      <c r="S706" s="344"/>
      <c r="T706" s="344"/>
      <c r="U706" s="344"/>
      <c r="V706" s="344"/>
      <c r="W706" s="344"/>
      <c r="X706" s="344"/>
      <c r="Y706" s="344"/>
      <c r="Z706" s="344"/>
    </row>
    <row r="707" ht="12.75" customHeight="1">
      <c r="A707" s="344"/>
      <c r="B707" s="345"/>
      <c r="C707" s="344"/>
      <c r="D707" s="344"/>
      <c r="E707" s="345"/>
      <c r="F707" s="346"/>
      <c r="G707" s="346"/>
      <c r="H707" s="346"/>
      <c r="I707" s="344"/>
      <c r="J707" s="344"/>
      <c r="K707" s="344"/>
      <c r="L707" s="344"/>
      <c r="M707" s="344"/>
      <c r="N707" s="344"/>
      <c r="O707" s="344"/>
      <c r="P707" s="344"/>
      <c r="Q707" s="344"/>
      <c r="R707" s="344"/>
      <c r="S707" s="344"/>
      <c r="T707" s="344"/>
      <c r="U707" s="344"/>
      <c r="V707" s="344"/>
      <c r="W707" s="344"/>
      <c r="X707" s="344"/>
      <c r="Y707" s="344"/>
      <c r="Z707" s="344"/>
    </row>
    <row r="708" ht="12.75" customHeight="1">
      <c r="A708" s="344"/>
      <c r="B708" s="345"/>
      <c r="C708" s="344"/>
      <c r="D708" s="344"/>
      <c r="E708" s="345"/>
      <c r="F708" s="346"/>
      <c r="G708" s="346"/>
      <c r="H708" s="346"/>
      <c r="I708" s="344"/>
      <c r="J708" s="344"/>
      <c r="K708" s="344"/>
      <c r="L708" s="344"/>
      <c r="M708" s="344"/>
      <c r="N708" s="344"/>
      <c r="O708" s="344"/>
      <c r="P708" s="344"/>
      <c r="Q708" s="344"/>
      <c r="R708" s="344"/>
      <c r="S708" s="344"/>
      <c r="T708" s="344"/>
      <c r="U708" s="344"/>
      <c r="V708" s="344"/>
      <c r="W708" s="344"/>
      <c r="X708" s="344"/>
      <c r="Y708" s="344"/>
      <c r="Z708" s="344"/>
    </row>
    <row r="709" ht="12.75" customHeight="1">
      <c r="A709" s="344"/>
      <c r="B709" s="345"/>
      <c r="C709" s="344"/>
      <c r="D709" s="344"/>
      <c r="E709" s="345"/>
      <c r="F709" s="346"/>
      <c r="G709" s="346"/>
      <c r="H709" s="346"/>
      <c r="I709" s="344"/>
      <c r="J709" s="344"/>
      <c r="K709" s="344"/>
      <c r="L709" s="344"/>
      <c r="M709" s="344"/>
      <c r="N709" s="344"/>
      <c r="O709" s="344"/>
      <c r="P709" s="344"/>
      <c r="Q709" s="344"/>
      <c r="R709" s="344"/>
      <c r="S709" s="344"/>
      <c r="T709" s="344"/>
      <c r="U709" s="344"/>
      <c r="V709" s="344"/>
      <c r="W709" s="344"/>
      <c r="X709" s="344"/>
      <c r="Y709" s="344"/>
      <c r="Z709" s="344"/>
    </row>
    <row r="710" ht="12.75" customHeight="1">
      <c r="A710" s="344"/>
      <c r="B710" s="345"/>
      <c r="C710" s="344"/>
      <c r="D710" s="344"/>
      <c r="E710" s="345"/>
      <c r="F710" s="346"/>
      <c r="G710" s="346"/>
      <c r="H710" s="346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  <c r="Z710" s="344"/>
    </row>
    <row r="711" ht="12.75" customHeight="1">
      <c r="A711" s="344"/>
      <c r="B711" s="345"/>
      <c r="C711" s="344"/>
      <c r="D711" s="344"/>
      <c r="E711" s="345"/>
      <c r="F711" s="346"/>
      <c r="G711" s="346"/>
      <c r="H711" s="346"/>
      <c r="I711" s="344"/>
      <c r="J711" s="344"/>
      <c r="K711" s="344"/>
      <c r="L711" s="344"/>
      <c r="M711" s="344"/>
      <c r="N711" s="344"/>
      <c r="O711" s="344"/>
      <c r="P711" s="344"/>
      <c r="Q711" s="344"/>
      <c r="R711" s="344"/>
      <c r="S711" s="344"/>
      <c r="T711" s="344"/>
      <c r="U711" s="344"/>
      <c r="V711" s="344"/>
      <c r="W711" s="344"/>
      <c r="X711" s="344"/>
      <c r="Y711" s="344"/>
      <c r="Z711" s="344"/>
    </row>
    <row r="712" ht="12.75" customHeight="1">
      <c r="A712" s="344"/>
      <c r="B712" s="345"/>
      <c r="C712" s="344"/>
      <c r="D712" s="344"/>
      <c r="E712" s="345"/>
      <c r="F712" s="346"/>
      <c r="G712" s="346"/>
      <c r="H712" s="346"/>
      <c r="I712" s="344"/>
      <c r="J712" s="344"/>
      <c r="K712" s="344"/>
      <c r="L712" s="344"/>
      <c r="M712" s="344"/>
      <c r="N712" s="344"/>
      <c r="O712" s="344"/>
      <c r="P712" s="344"/>
      <c r="Q712" s="344"/>
      <c r="R712" s="344"/>
      <c r="S712" s="344"/>
      <c r="T712" s="344"/>
      <c r="U712" s="344"/>
      <c r="V712" s="344"/>
      <c r="W712" s="344"/>
      <c r="X712" s="344"/>
      <c r="Y712" s="344"/>
      <c r="Z712" s="344"/>
    </row>
    <row r="713" ht="12.75" customHeight="1">
      <c r="A713" s="344"/>
      <c r="B713" s="345"/>
      <c r="C713" s="344"/>
      <c r="D713" s="344"/>
      <c r="E713" s="345"/>
      <c r="F713" s="346"/>
      <c r="G713" s="346"/>
      <c r="H713" s="346"/>
      <c r="I713" s="344"/>
      <c r="J713" s="344"/>
      <c r="K713" s="344"/>
      <c r="L713" s="344"/>
      <c r="M713" s="344"/>
      <c r="N713" s="344"/>
      <c r="O713" s="344"/>
      <c r="P713" s="344"/>
      <c r="Q713" s="344"/>
      <c r="R713" s="344"/>
      <c r="S713" s="344"/>
      <c r="T713" s="344"/>
      <c r="U713" s="344"/>
      <c r="V713" s="344"/>
      <c r="W713" s="344"/>
      <c r="X713" s="344"/>
      <c r="Y713" s="344"/>
      <c r="Z713" s="344"/>
    </row>
    <row r="714" ht="12.75" customHeight="1">
      <c r="A714" s="344"/>
      <c r="B714" s="345"/>
      <c r="C714" s="344"/>
      <c r="D714" s="344"/>
      <c r="E714" s="345"/>
      <c r="F714" s="346"/>
      <c r="G714" s="346"/>
      <c r="H714" s="346"/>
      <c r="I714" s="344"/>
      <c r="J714" s="344"/>
      <c r="K714" s="344"/>
      <c r="L714" s="344"/>
      <c r="M714" s="344"/>
      <c r="N714" s="344"/>
      <c r="O714" s="344"/>
      <c r="P714" s="344"/>
      <c r="Q714" s="344"/>
      <c r="R714" s="344"/>
      <c r="S714" s="344"/>
      <c r="T714" s="344"/>
      <c r="U714" s="344"/>
      <c r="V714" s="344"/>
      <c r="W714" s="344"/>
      <c r="X714" s="344"/>
      <c r="Y714" s="344"/>
      <c r="Z714" s="344"/>
    </row>
    <row r="715" ht="12.75" customHeight="1">
      <c r="A715" s="344"/>
      <c r="B715" s="345"/>
      <c r="C715" s="344"/>
      <c r="D715" s="344"/>
      <c r="E715" s="345"/>
      <c r="F715" s="346"/>
      <c r="G715" s="346"/>
      <c r="H715" s="346"/>
      <c r="I715" s="344"/>
      <c r="J715" s="344"/>
      <c r="K715" s="344"/>
      <c r="L715" s="344"/>
      <c r="M715" s="344"/>
      <c r="N715" s="344"/>
      <c r="O715" s="344"/>
      <c r="P715" s="344"/>
      <c r="Q715" s="344"/>
      <c r="R715" s="344"/>
      <c r="S715" s="344"/>
      <c r="T715" s="344"/>
      <c r="U715" s="344"/>
      <c r="V715" s="344"/>
      <c r="W715" s="344"/>
      <c r="X715" s="344"/>
      <c r="Y715" s="344"/>
      <c r="Z715" s="344"/>
    </row>
    <row r="716" ht="12.75" customHeight="1">
      <c r="A716" s="344"/>
      <c r="B716" s="345"/>
      <c r="C716" s="344"/>
      <c r="D716" s="344"/>
      <c r="E716" s="345"/>
      <c r="F716" s="346"/>
      <c r="G716" s="346"/>
      <c r="H716" s="346"/>
      <c r="I716" s="344"/>
      <c r="J716" s="344"/>
      <c r="K716" s="344"/>
      <c r="L716" s="344"/>
      <c r="M716" s="344"/>
      <c r="N716" s="344"/>
      <c r="O716" s="344"/>
      <c r="P716" s="344"/>
      <c r="Q716" s="344"/>
      <c r="R716" s="344"/>
      <c r="S716" s="344"/>
      <c r="T716" s="344"/>
      <c r="U716" s="344"/>
      <c r="V716" s="344"/>
      <c r="W716" s="344"/>
      <c r="X716" s="344"/>
      <c r="Y716" s="344"/>
      <c r="Z716" s="344"/>
    </row>
    <row r="717" ht="12.75" customHeight="1">
      <c r="A717" s="344"/>
      <c r="B717" s="345"/>
      <c r="C717" s="344"/>
      <c r="D717" s="344"/>
      <c r="E717" s="345"/>
      <c r="F717" s="346"/>
      <c r="G717" s="346"/>
      <c r="H717" s="346"/>
      <c r="I717" s="344"/>
      <c r="J717" s="344"/>
      <c r="K717" s="344"/>
      <c r="L717" s="344"/>
      <c r="M717" s="344"/>
      <c r="N717" s="344"/>
      <c r="O717" s="344"/>
      <c r="P717" s="344"/>
      <c r="Q717" s="344"/>
      <c r="R717" s="344"/>
      <c r="S717" s="344"/>
      <c r="T717" s="344"/>
      <c r="U717" s="344"/>
      <c r="V717" s="344"/>
      <c r="W717" s="344"/>
      <c r="X717" s="344"/>
      <c r="Y717" s="344"/>
      <c r="Z717" s="344"/>
    </row>
    <row r="718" ht="12.75" customHeight="1">
      <c r="A718" s="344"/>
      <c r="B718" s="345"/>
      <c r="C718" s="344"/>
      <c r="D718" s="344"/>
      <c r="E718" s="345"/>
      <c r="F718" s="346"/>
      <c r="G718" s="346"/>
      <c r="H718" s="346"/>
      <c r="I718" s="344"/>
      <c r="J718" s="344"/>
      <c r="K718" s="344"/>
      <c r="L718" s="344"/>
      <c r="M718" s="344"/>
      <c r="N718" s="344"/>
      <c r="O718" s="344"/>
      <c r="P718" s="344"/>
      <c r="Q718" s="344"/>
      <c r="R718" s="344"/>
      <c r="S718" s="344"/>
      <c r="T718" s="344"/>
      <c r="U718" s="344"/>
      <c r="V718" s="344"/>
      <c r="W718" s="344"/>
      <c r="X718" s="344"/>
      <c r="Y718" s="344"/>
      <c r="Z718" s="344"/>
    </row>
    <row r="719" ht="12.75" customHeight="1">
      <c r="A719" s="344"/>
      <c r="B719" s="345"/>
      <c r="C719" s="344"/>
      <c r="D719" s="344"/>
      <c r="E719" s="345"/>
      <c r="F719" s="346"/>
      <c r="G719" s="346"/>
      <c r="H719" s="346"/>
      <c r="I719" s="344"/>
      <c r="J719" s="344"/>
      <c r="K719" s="344"/>
      <c r="L719" s="344"/>
      <c r="M719" s="344"/>
      <c r="N719" s="344"/>
      <c r="O719" s="344"/>
      <c r="P719" s="344"/>
      <c r="Q719" s="344"/>
      <c r="R719" s="344"/>
      <c r="S719" s="344"/>
      <c r="T719" s="344"/>
      <c r="U719" s="344"/>
      <c r="V719" s="344"/>
      <c r="W719" s="344"/>
      <c r="X719" s="344"/>
      <c r="Y719" s="344"/>
      <c r="Z719" s="344"/>
    </row>
    <row r="720" ht="12.75" customHeight="1">
      <c r="A720" s="344"/>
      <c r="B720" s="345"/>
      <c r="C720" s="344"/>
      <c r="D720" s="344"/>
      <c r="E720" s="345"/>
      <c r="F720" s="346"/>
      <c r="G720" s="346"/>
      <c r="H720" s="346"/>
      <c r="I720" s="344"/>
      <c r="J720" s="344"/>
      <c r="K720" s="344"/>
      <c r="L720" s="344"/>
      <c r="M720" s="344"/>
      <c r="N720" s="344"/>
      <c r="O720" s="344"/>
      <c r="P720" s="344"/>
      <c r="Q720" s="344"/>
      <c r="R720" s="344"/>
      <c r="S720" s="344"/>
      <c r="T720" s="344"/>
      <c r="U720" s="344"/>
      <c r="V720" s="344"/>
      <c r="W720" s="344"/>
      <c r="X720" s="344"/>
      <c r="Y720" s="344"/>
      <c r="Z720" s="344"/>
    </row>
    <row r="721" ht="12.75" customHeight="1">
      <c r="A721" s="344"/>
      <c r="B721" s="345"/>
      <c r="C721" s="344"/>
      <c r="D721" s="344"/>
      <c r="E721" s="345"/>
      <c r="F721" s="346"/>
      <c r="G721" s="346"/>
      <c r="H721" s="346"/>
      <c r="I721" s="344"/>
      <c r="J721" s="344"/>
      <c r="K721" s="344"/>
      <c r="L721" s="344"/>
      <c r="M721" s="344"/>
      <c r="N721" s="344"/>
      <c r="O721" s="344"/>
      <c r="P721" s="344"/>
      <c r="Q721" s="344"/>
      <c r="R721" s="344"/>
      <c r="S721" s="344"/>
      <c r="T721" s="344"/>
      <c r="U721" s="344"/>
      <c r="V721" s="344"/>
      <c r="W721" s="344"/>
      <c r="X721" s="344"/>
      <c r="Y721" s="344"/>
      <c r="Z721" s="344"/>
    </row>
    <row r="722" ht="12.75" customHeight="1">
      <c r="A722" s="344"/>
      <c r="B722" s="345"/>
      <c r="C722" s="344"/>
      <c r="D722" s="344"/>
      <c r="E722" s="345"/>
      <c r="F722" s="346"/>
      <c r="G722" s="346"/>
      <c r="H722" s="346"/>
      <c r="I722" s="344"/>
      <c r="J722" s="344"/>
      <c r="K722" s="344"/>
      <c r="L722" s="344"/>
      <c r="M722" s="344"/>
      <c r="N722" s="344"/>
      <c r="O722" s="344"/>
      <c r="P722" s="344"/>
      <c r="Q722" s="344"/>
      <c r="R722" s="344"/>
      <c r="S722" s="344"/>
      <c r="T722" s="344"/>
      <c r="U722" s="344"/>
      <c r="V722" s="344"/>
      <c r="W722" s="344"/>
      <c r="X722" s="344"/>
      <c r="Y722" s="344"/>
      <c r="Z722" s="344"/>
    </row>
    <row r="723" ht="12.75" customHeight="1">
      <c r="A723" s="344"/>
      <c r="B723" s="345"/>
      <c r="C723" s="344"/>
      <c r="D723" s="344"/>
      <c r="E723" s="345"/>
      <c r="F723" s="346"/>
      <c r="G723" s="346"/>
      <c r="H723" s="346"/>
      <c r="I723" s="344"/>
      <c r="J723" s="344"/>
      <c r="K723" s="344"/>
      <c r="L723" s="344"/>
      <c r="M723" s="344"/>
      <c r="N723" s="344"/>
      <c r="O723" s="344"/>
      <c r="P723" s="344"/>
      <c r="Q723" s="344"/>
      <c r="R723" s="344"/>
      <c r="S723" s="344"/>
      <c r="T723" s="344"/>
      <c r="U723" s="344"/>
      <c r="V723" s="344"/>
      <c r="W723" s="344"/>
      <c r="X723" s="344"/>
      <c r="Y723" s="344"/>
      <c r="Z723" s="344"/>
    </row>
    <row r="724" ht="12.75" customHeight="1">
      <c r="A724" s="344"/>
      <c r="B724" s="345"/>
      <c r="C724" s="344"/>
      <c r="D724" s="344"/>
      <c r="E724" s="345"/>
      <c r="F724" s="346"/>
      <c r="G724" s="346"/>
      <c r="H724" s="346"/>
      <c r="I724" s="344"/>
      <c r="J724" s="344"/>
      <c r="K724" s="344"/>
      <c r="L724" s="344"/>
      <c r="M724" s="344"/>
      <c r="N724" s="344"/>
      <c r="O724" s="344"/>
      <c r="P724" s="344"/>
      <c r="Q724" s="344"/>
      <c r="R724" s="344"/>
      <c r="S724" s="344"/>
      <c r="T724" s="344"/>
      <c r="U724" s="344"/>
      <c r="V724" s="344"/>
      <c r="W724" s="344"/>
      <c r="X724" s="344"/>
      <c r="Y724" s="344"/>
      <c r="Z724" s="344"/>
    </row>
    <row r="725" ht="12.75" customHeight="1">
      <c r="A725" s="344"/>
      <c r="B725" s="345"/>
      <c r="C725" s="344"/>
      <c r="D725" s="344"/>
      <c r="E725" s="345"/>
      <c r="F725" s="346"/>
      <c r="G725" s="346"/>
      <c r="H725" s="346"/>
      <c r="I725" s="344"/>
      <c r="J725" s="344"/>
      <c r="K725" s="344"/>
      <c r="L725" s="344"/>
      <c r="M725" s="344"/>
      <c r="N725" s="344"/>
      <c r="O725" s="344"/>
      <c r="P725" s="344"/>
      <c r="Q725" s="344"/>
      <c r="R725" s="344"/>
      <c r="S725" s="344"/>
      <c r="T725" s="344"/>
      <c r="U725" s="344"/>
      <c r="V725" s="344"/>
      <c r="W725" s="344"/>
      <c r="X725" s="344"/>
      <c r="Y725" s="344"/>
      <c r="Z725" s="344"/>
    </row>
    <row r="726" ht="12.75" customHeight="1">
      <c r="A726" s="344"/>
      <c r="B726" s="345"/>
      <c r="C726" s="344"/>
      <c r="D726" s="344"/>
      <c r="E726" s="345"/>
      <c r="F726" s="346"/>
      <c r="G726" s="346"/>
      <c r="H726" s="346"/>
      <c r="I726" s="344"/>
      <c r="J726" s="344"/>
      <c r="K726" s="344"/>
      <c r="L726" s="344"/>
      <c r="M726" s="344"/>
      <c r="N726" s="344"/>
      <c r="O726" s="344"/>
      <c r="P726" s="344"/>
      <c r="Q726" s="344"/>
      <c r="R726" s="344"/>
      <c r="S726" s="344"/>
      <c r="T726" s="344"/>
      <c r="U726" s="344"/>
      <c r="V726" s="344"/>
      <c r="W726" s="344"/>
      <c r="X726" s="344"/>
      <c r="Y726" s="344"/>
      <c r="Z726" s="344"/>
    </row>
    <row r="727" ht="12.75" customHeight="1">
      <c r="A727" s="344"/>
      <c r="B727" s="345"/>
      <c r="C727" s="344"/>
      <c r="D727" s="344"/>
      <c r="E727" s="345"/>
      <c r="F727" s="346"/>
      <c r="G727" s="346"/>
      <c r="H727" s="346"/>
      <c r="I727" s="344"/>
      <c r="J727" s="344"/>
      <c r="K727" s="344"/>
      <c r="L727" s="344"/>
      <c r="M727" s="344"/>
      <c r="N727" s="344"/>
      <c r="O727" s="344"/>
      <c r="P727" s="344"/>
      <c r="Q727" s="344"/>
      <c r="R727" s="344"/>
      <c r="S727" s="344"/>
      <c r="T727" s="344"/>
      <c r="U727" s="344"/>
      <c r="V727" s="344"/>
      <c r="W727" s="344"/>
      <c r="X727" s="344"/>
      <c r="Y727" s="344"/>
      <c r="Z727" s="344"/>
    </row>
    <row r="728" ht="12.75" customHeight="1">
      <c r="A728" s="344"/>
      <c r="B728" s="345"/>
      <c r="C728" s="344"/>
      <c r="D728" s="344"/>
      <c r="E728" s="345"/>
      <c r="F728" s="346"/>
      <c r="G728" s="346"/>
      <c r="H728" s="346"/>
      <c r="I728" s="344"/>
      <c r="J728" s="344"/>
      <c r="K728" s="344"/>
      <c r="L728" s="344"/>
      <c r="M728" s="344"/>
      <c r="N728" s="344"/>
      <c r="O728" s="344"/>
      <c r="P728" s="344"/>
      <c r="Q728" s="344"/>
      <c r="R728" s="344"/>
      <c r="S728" s="344"/>
      <c r="T728" s="344"/>
      <c r="U728" s="344"/>
      <c r="V728" s="344"/>
      <c r="W728" s="344"/>
      <c r="X728" s="344"/>
      <c r="Y728" s="344"/>
      <c r="Z728" s="344"/>
    </row>
    <row r="729" ht="12.75" customHeight="1">
      <c r="A729" s="344"/>
      <c r="B729" s="345"/>
      <c r="C729" s="344"/>
      <c r="D729" s="344"/>
      <c r="E729" s="345"/>
      <c r="F729" s="346"/>
      <c r="G729" s="346"/>
      <c r="H729" s="346"/>
      <c r="I729" s="344"/>
      <c r="J729" s="344"/>
      <c r="K729" s="344"/>
      <c r="L729" s="344"/>
      <c r="M729" s="344"/>
      <c r="N729" s="344"/>
      <c r="O729" s="344"/>
      <c r="P729" s="344"/>
      <c r="Q729" s="344"/>
      <c r="R729" s="344"/>
      <c r="S729" s="344"/>
      <c r="T729" s="344"/>
      <c r="U729" s="344"/>
      <c r="V729" s="344"/>
      <c r="W729" s="344"/>
      <c r="X729" s="344"/>
      <c r="Y729" s="344"/>
      <c r="Z729" s="344"/>
    </row>
    <row r="730" ht="12.75" customHeight="1">
      <c r="A730" s="344"/>
      <c r="B730" s="345"/>
      <c r="C730" s="344"/>
      <c r="D730" s="344"/>
      <c r="E730" s="345"/>
      <c r="F730" s="346"/>
      <c r="G730" s="346"/>
      <c r="H730" s="346"/>
      <c r="I730" s="344"/>
      <c r="J730" s="344"/>
      <c r="K730" s="344"/>
      <c r="L730" s="344"/>
      <c r="M730" s="344"/>
      <c r="N730" s="344"/>
      <c r="O730" s="344"/>
      <c r="P730" s="344"/>
      <c r="Q730" s="344"/>
      <c r="R730" s="344"/>
      <c r="S730" s="344"/>
      <c r="T730" s="344"/>
      <c r="U730" s="344"/>
      <c r="V730" s="344"/>
      <c r="W730" s="344"/>
      <c r="X730" s="344"/>
      <c r="Y730" s="344"/>
      <c r="Z730" s="344"/>
    </row>
    <row r="731" ht="12.75" customHeight="1">
      <c r="A731" s="344"/>
      <c r="B731" s="345"/>
      <c r="C731" s="344"/>
      <c r="D731" s="344"/>
      <c r="E731" s="345"/>
      <c r="F731" s="346"/>
      <c r="G731" s="346"/>
      <c r="H731" s="346"/>
      <c r="I731" s="344"/>
      <c r="J731" s="344"/>
      <c r="K731" s="344"/>
      <c r="L731" s="344"/>
      <c r="M731" s="344"/>
      <c r="N731" s="344"/>
      <c r="O731" s="344"/>
      <c r="P731" s="344"/>
      <c r="Q731" s="344"/>
      <c r="R731" s="344"/>
      <c r="S731" s="344"/>
      <c r="T731" s="344"/>
      <c r="U731" s="344"/>
      <c r="V731" s="344"/>
      <c r="W731" s="344"/>
      <c r="X731" s="344"/>
      <c r="Y731" s="344"/>
      <c r="Z731" s="344"/>
    </row>
    <row r="732" ht="12.75" customHeight="1">
      <c r="A732" s="344"/>
      <c r="B732" s="345"/>
      <c r="C732" s="344"/>
      <c r="D732" s="344"/>
      <c r="E732" s="345"/>
      <c r="F732" s="346"/>
      <c r="G732" s="346"/>
      <c r="H732" s="346"/>
      <c r="I732" s="344"/>
      <c r="J732" s="344"/>
      <c r="K732" s="344"/>
      <c r="L732" s="344"/>
      <c r="M732" s="344"/>
      <c r="N732" s="344"/>
      <c r="O732" s="344"/>
      <c r="P732" s="344"/>
      <c r="Q732" s="344"/>
      <c r="R732" s="344"/>
      <c r="S732" s="344"/>
      <c r="T732" s="344"/>
      <c r="U732" s="344"/>
      <c r="V732" s="344"/>
      <c r="W732" s="344"/>
      <c r="X732" s="344"/>
      <c r="Y732" s="344"/>
      <c r="Z732" s="344"/>
    </row>
    <row r="733" ht="12.75" customHeight="1">
      <c r="A733" s="344"/>
      <c r="B733" s="345"/>
      <c r="C733" s="344"/>
      <c r="D733" s="344"/>
      <c r="E733" s="345"/>
      <c r="F733" s="346"/>
      <c r="G733" s="346"/>
      <c r="H733" s="346"/>
      <c r="I733" s="344"/>
      <c r="J733" s="344"/>
      <c r="K733" s="344"/>
      <c r="L733" s="344"/>
      <c r="M733" s="344"/>
      <c r="N733" s="344"/>
      <c r="O733" s="344"/>
      <c r="P733" s="344"/>
      <c r="Q733" s="344"/>
      <c r="R733" s="344"/>
      <c r="S733" s="344"/>
      <c r="T733" s="344"/>
      <c r="U733" s="344"/>
      <c r="V733" s="344"/>
      <c r="W733" s="344"/>
      <c r="X733" s="344"/>
      <c r="Y733" s="344"/>
      <c r="Z733" s="344"/>
    </row>
    <row r="734" ht="12.75" customHeight="1">
      <c r="A734" s="344"/>
      <c r="B734" s="345"/>
      <c r="C734" s="344"/>
      <c r="D734" s="344"/>
      <c r="E734" s="345"/>
      <c r="F734" s="346"/>
      <c r="G734" s="346"/>
      <c r="H734" s="346"/>
      <c r="I734" s="344"/>
      <c r="J734" s="344"/>
      <c r="K734" s="344"/>
      <c r="L734" s="344"/>
      <c r="M734" s="344"/>
      <c r="N734" s="344"/>
      <c r="O734" s="344"/>
      <c r="P734" s="344"/>
      <c r="Q734" s="344"/>
      <c r="R734" s="344"/>
      <c r="S734" s="344"/>
      <c r="T734" s="344"/>
      <c r="U734" s="344"/>
      <c r="V734" s="344"/>
      <c r="W734" s="344"/>
      <c r="X734" s="344"/>
      <c r="Y734" s="344"/>
      <c r="Z734" s="344"/>
    </row>
    <row r="735" ht="12.75" customHeight="1">
      <c r="A735" s="344"/>
      <c r="B735" s="345"/>
      <c r="C735" s="344"/>
      <c r="D735" s="344"/>
      <c r="E735" s="345"/>
      <c r="F735" s="346"/>
      <c r="G735" s="346"/>
      <c r="H735" s="346"/>
      <c r="I735" s="344"/>
      <c r="J735" s="344"/>
      <c r="K735" s="344"/>
      <c r="L735" s="344"/>
      <c r="M735" s="344"/>
      <c r="N735" s="344"/>
      <c r="O735" s="344"/>
      <c r="P735" s="344"/>
      <c r="Q735" s="344"/>
      <c r="R735" s="344"/>
      <c r="S735" s="344"/>
      <c r="T735" s="344"/>
      <c r="U735" s="344"/>
      <c r="V735" s="344"/>
      <c r="W735" s="344"/>
      <c r="X735" s="344"/>
      <c r="Y735" s="344"/>
      <c r="Z735" s="344"/>
    </row>
    <row r="736" ht="12.75" customHeight="1">
      <c r="A736" s="344"/>
      <c r="B736" s="345"/>
      <c r="C736" s="344"/>
      <c r="D736" s="344"/>
      <c r="E736" s="345"/>
      <c r="F736" s="346"/>
      <c r="G736" s="346"/>
      <c r="H736" s="346"/>
      <c r="I736" s="344"/>
      <c r="J736" s="344"/>
      <c r="K736" s="344"/>
      <c r="L736" s="344"/>
      <c r="M736" s="344"/>
      <c r="N736" s="344"/>
      <c r="O736" s="344"/>
      <c r="P736" s="344"/>
      <c r="Q736" s="344"/>
      <c r="R736" s="344"/>
      <c r="S736" s="344"/>
      <c r="T736" s="344"/>
      <c r="U736" s="344"/>
      <c r="V736" s="344"/>
      <c r="W736" s="344"/>
      <c r="X736" s="344"/>
      <c r="Y736" s="344"/>
      <c r="Z736" s="344"/>
    </row>
    <row r="737" ht="12.75" customHeight="1">
      <c r="A737" s="344"/>
      <c r="B737" s="345"/>
      <c r="C737" s="344"/>
      <c r="D737" s="344"/>
      <c r="E737" s="345"/>
      <c r="F737" s="346"/>
      <c r="G737" s="346"/>
      <c r="H737" s="346"/>
      <c r="I737" s="344"/>
      <c r="J737" s="344"/>
      <c r="K737" s="344"/>
      <c r="L737" s="344"/>
      <c r="M737" s="344"/>
      <c r="N737" s="344"/>
      <c r="O737" s="344"/>
      <c r="P737" s="344"/>
      <c r="Q737" s="344"/>
      <c r="R737" s="344"/>
      <c r="S737" s="344"/>
      <c r="T737" s="344"/>
      <c r="U737" s="344"/>
      <c r="V737" s="344"/>
      <c r="W737" s="344"/>
      <c r="X737" s="344"/>
      <c r="Y737" s="344"/>
      <c r="Z737" s="344"/>
    </row>
    <row r="738" ht="12.75" customHeight="1">
      <c r="A738" s="344"/>
      <c r="B738" s="345"/>
      <c r="C738" s="344"/>
      <c r="D738" s="344"/>
      <c r="E738" s="345"/>
      <c r="F738" s="346"/>
      <c r="G738" s="346"/>
      <c r="H738" s="346"/>
      <c r="I738" s="344"/>
      <c r="J738" s="344"/>
      <c r="K738" s="344"/>
      <c r="L738" s="344"/>
      <c r="M738" s="344"/>
      <c r="N738" s="344"/>
      <c r="O738" s="344"/>
      <c r="P738" s="344"/>
      <c r="Q738" s="344"/>
      <c r="R738" s="344"/>
      <c r="S738" s="344"/>
      <c r="T738" s="344"/>
      <c r="U738" s="344"/>
      <c r="V738" s="344"/>
      <c r="W738" s="344"/>
      <c r="X738" s="344"/>
      <c r="Y738" s="344"/>
      <c r="Z738" s="344"/>
    </row>
    <row r="739" ht="12.75" customHeight="1">
      <c r="A739" s="344"/>
      <c r="B739" s="345"/>
      <c r="C739" s="344"/>
      <c r="D739" s="344"/>
      <c r="E739" s="345"/>
      <c r="F739" s="346"/>
      <c r="G739" s="346"/>
      <c r="H739" s="346"/>
      <c r="I739" s="344"/>
      <c r="J739" s="344"/>
      <c r="K739" s="344"/>
      <c r="L739" s="344"/>
      <c r="M739" s="344"/>
      <c r="N739" s="344"/>
      <c r="O739" s="344"/>
      <c r="P739" s="344"/>
      <c r="Q739" s="344"/>
      <c r="R739" s="344"/>
      <c r="S739" s="344"/>
      <c r="T739" s="344"/>
      <c r="U739" s="344"/>
      <c r="V739" s="344"/>
      <c r="W739" s="344"/>
      <c r="X739" s="344"/>
      <c r="Y739" s="344"/>
      <c r="Z739" s="344"/>
    </row>
    <row r="740" ht="12.75" customHeight="1">
      <c r="A740" s="344"/>
      <c r="B740" s="345"/>
      <c r="C740" s="344"/>
      <c r="D740" s="344"/>
      <c r="E740" s="345"/>
      <c r="F740" s="346"/>
      <c r="G740" s="346"/>
      <c r="H740" s="346"/>
      <c r="I740" s="344"/>
      <c r="J740" s="344"/>
      <c r="K740" s="344"/>
      <c r="L740" s="344"/>
      <c r="M740" s="344"/>
      <c r="N740" s="344"/>
      <c r="O740" s="344"/>
      <c r="P740" s="344"/>
      <c r="Q740" s="344"/>
      <c r="R740" s="344"/>
      <c r="S740" s="344"/>
      <c r="T740" s="344"/>
      <c r="U740" s="344"/>
      <c r="V740" s="344"/>
      <c r="W740" s="344"/>
      <c r="X740" s="344"/>
      <c r="Y740" s="344"/>
      <c r="Z740" s="344"/>
    </row>
    <row r="741" ht="12.75" customHeight="1">
      <c r="A741" s="344"/>
      <c r="B741" s="345"/>
      <c r="C741" s="344"/>
      <c r="D741" s="344"/>
      <c r="E741" s="345"/>
      <c r="F741" s="346"/>
      <c r="G741" s="346"/>
      <c r="H741" s="346"/>
      <c r="I741" s="344"/>
      <c r="J741" s="344"/>
      <c r="K741" s="344"/>
      <c r="L741" s="344"/>
      <c r="M741" s="344"/>
      <c r="N741" s="344"/>
      <c r="O741" s="344"/>
      <c r="P741" s="344"/>
      <c r="Q741" s="344"/>
      <c r="R741" s="344"/>
      <c r="S741" s="344"/>
      <c r="T741" s="344"/>
      <c r="U741" s="344"/>
      <c r="V741" s="344"/>
      <c r="W741" s="344"/>
      <c r="X741" s="344"/>
      <c r="Y741" s="344"/>
      <c r="Z741" s="344"/>
    </row>
    <row r="742" ht="12.75" customHeight="1">
      <c r="A742" s="344"/>
      <c r="B742" s="345"/>
      <c r="C742" s="344"/>
      <c r="D742" s="344"/>
      <c r="E742" s="345"/>
      <c r="F742" s="346"/>
      <c r="G742" s="346"/>
      <c r="H742" s="346"/>
      <c r="I742" s="344"/>
      <c r="J742" s="344"/>
      <c r="K742" s="344"/>
      <c r="L742" s="344"/>
      <c r="M742" s="344"/>
      <c r="N742" s="344"/>
      <c r="O742" s="344"/>
      <c r="P742" s="344"/>
      <c r="Q742" s="344"/>
      <c r="R742" s="344"/>
      <c r="S742" s="344"/>
      <c r="T742" s="344"/>
      <c r="U742" s="344"/>
      <c r="V742" s="344"/>
      <c r="W742" s="344"/>
      <c r="X742" s="344"/>
      <c r="Y742" s="344"/>
      <c r="Z742" s="344"/>
    </row>
    <row r="743" ht="12.75" customHeight="1">
      <c r="A743" s="344"/>
      <c r="B743" s="345"/>
      <c r="C743" s="344"/>
      <c r="D743" s="344"/>
      <c r="E743" s="345"/>
      <c r="F743" s="346"/>
      <c r="G743" s="346"/>
      <c r="H743" s="346"/>
      <c r="I743" s="344"/>
      <c r="J743" s="344"/>
      <c r="K743" s="344"/>
      <c r="L743" s="344"/>
      <c r="M743" s="344"/>
      <c r="N743" s="344"/>
      <c r="O743" s="344"/>
      <c r="P743" s="344"/>
      <c r="Q743" s="344"/>
      <c r="R743" s="344"/>
      <c r="S743" s="344"/>
      <c r="T743" s="344"/>
      <c r="U743" s="344"/>
      <c r="V743" s="344"/>
      <c r="W743" s="344"/>
      <c r="X743" s="344"/>
      <c r="Y743" s="344"/>
      <c r="Z743" s="344"/>
    </row>
    <row r="744" ht="12.75" customHeight="1">
      <c r="A744" s="344"/>
      <c r="B744" s="345"/>
      <c r="C744" s="344"/>
      <c r="D744" s="344"/>
      <c r="E744" s="345"/>
      <c r="F744" s="346"/>
      <c r="G744" s="346"/>
      <c r="H744" s="346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  <c r="Z744" s="344"/>
    </row>
    <row r="745" ht="12.75" customHeight="1">
      <c r="A745" s="344"/>
      <c r="B745" s="345"/>
      <c r="C745" s="344"/>
      <c r="D745" s="344"/>
      <c r="E745" s="345"/>
      <c r="F745" s="346"/>
      <c r="G745" s="346"/>
      <c r="H745" s="346"/>
      <c r="I745" s="344"/>
      <c r="J745" s="344"/>
      <c r="K745" s="344"/>
      <c r="L745" s="344"/>
      <c r="M745" s="344"/>
      <c r="N745" s="344"/>
      <c r="O745" s="344"/>
      <c r="P745" s="344"/>
      <c r="Q745" s="344"/>
      <c r="R745" s="344"/>
      <c r="S745" s="344"/>
      <c r="T745" s="344"/>
      <c r="U745" s="344"/>
      <c r="V745" s="344"/>
      <c r="W745" s="344"/>
      <c r="X745" s="344"/>
      <c r="Y745" s="344"/>
      <c r="Z745" s="344"/>
    </row>
    <row r="746" ht="12.75" customHeight="1">
      <c r="A746" s="344"/>
      <c r="B746" s="345"/>
      <c r="C746" s="344"/>
      <c r="D746" s="344"/>
      <c r="E746" s="345"/>
      <c r="F746" s="346"/>
      <c r="G746" s="346"/>
      <c r="H746" s="346"/>
      <c r="I746" s="344"/>
      <c r="J746" s="344"/>
      <c r="K746" s="344"/>
      <c r="L746" s="344"/>
      <c r="M746" s="344"/>
      <c r="N746" s="344"/>
      <c r="O746" s="344"/>
      <c r="P746" s="344"/>
      <c r="Q746" s="344"/>
      <c r="R746" s="344"/>
      <c r="S746" s="344"/>
      <c r="T746" s="344"/>
      <c r="U746" s="344"/>
      <c r="V746" s="344"/>
      <c r="W746" s="344"/>
      <c r="X746" s="344"/>
      <c r="Y746" s="344"/>
      <c r="Z746" s="344"/>
    </row>
    <row r="747" ht="12.75" customHeight="1">
      <c r="A747" s="344"/>
      <c r="B747" s="345"/>
      <c r="C747" s="344"/>
      <c r="D747" s="344"/>
      <c r="E747" s="345"/>
      <c r="F747" s="346"/>
      <c r="G747" s="346"/>
      <c r="H747" s="346"/>
      <c r="I747" s="344"/>
      <c r="J747" s="344"/>
      <c r="K747" s="344"/>
      <c r="L747" s="344"/>
      <c r="M747" s="344"/>
      <c r="N747" s="344"/>
      <c r="O747" s="344"/>
      <c r="P747" s="344"/>
      <c r="Q747" s="344"/>
      <c r="R747" s="344"/>
      <c r="S747" s="344"/>
      <c r="T747" s="344"/>
      <c r="U747" s="344"/>
      <c r="V747" s="344"/>
      <c r="W747" s="344"/>
      <c r="X747" s="344"/>
      <c r="Y747" s="344"/>
      <c r="Z747" s="344"/>
    </row>
    <row r="748" ht="12.75" customHeight="1">
      <c r="A748" s="344"/>
      <c r="B748" s="345"/>
      <c r="C748" s="344"/>
      <c r="D748" s="344"/>
      <c r="E748" s="345"/>
      <c r="F748" s="346"/>
      <c r="G748" s="346"/>
      <c r="H748" s="346"/>
      <c r="I748" s="344"/>
      <c r="J748" s="344"/>
      <c r="K748" s="344"/>
      <c r="L748" s="344"/>
      <c r="M748" s="344"/>
      <c r="N748" s="344"/>
      <c r="O748" s="344"/>
      <c r="P748" s="344"/>
      <c r="Q748" s="344"/>
      <c r="R748" s="344"/>
      <c r="S748" s="344"/>
      <c r="T748" s="344"/>
      <c r="U748" s="344"/>
      <c r="V748" s="344"/>
      <c r="W748" s="344"/>
      <c r="X748" s="344"/>
      <c r="Y748" s="344"/>
      <c r="Z748" s="344"/>
    </row>
    <row r="749" ht="12.75" customHeight="1">
      <c r="A749" s="344"/>
      <c r="B749" s="345"/>
      <c r="C749" s="344"/>
      <c r="D749" s="344"/>
      <c r="E749" s="345"/>
      <c r="F749" s="346"/>
      <c r="G749" s="346"/>
      <c r="H749" s="346"/>
      <c r="I749" s="344"/>
      <c r="J749" s="344"/>
      <c r="K749" s="344"/>
      <c r="L749" s="344"/>
      <c r="M749" s="344"/>
      <c r="N749" s="344"/>
      <c r="O749" s="344"/>
      <c r="P749" s="344"/>
      <c r="Q749" s="344"/>
      <c r="R749" s="344"/>
      <c r="S749" s="344"/>
      <c r="T749" s="344"/>
      <c r="U749" s="344"/>
      <c r="V749" s="344"/>
      <c r="W749" s="344"/>
      <c r="X749" s="344"/>
      <c r="Y749" s="344"/>
      <c r="Z749" s="344"/>
    </row>
    <row r="750" ht="12.75" customHeight="1">
      <c r="A750" s="344"/>
      <c r="B750" s="345"/>
      <c r="C750" s="344"/>
      <c r="D750" s="344"/>
      <c r="E750" s="345"/>
      <c r="F750" s="346"/>
      <c r="G750" s="346"/>
      <c r="H750" s="346"/>
      <c r="I750" s="344"/>
      <c r="J750" s="344"/>
      <c r="K750" s="344"/>
      <c r="L750" s="344"/>
      <c r="M750" s="344"/>
      <c r="N750" s="344"/>
      <c r="O750" s="344"/>
      <c r="P750" s="344"/>
      <c r="Q750" s="344"/>
      <c r="R750" s="344"/>
      <c r="S750" s="344"/>
      <c r="T750" s="344"/>
      <c r="U750" s="344"/>
      <c r="V750" s="344"/>
      <c r="W750" s="344"/>
      <c r="X750" s="344"/>
      <c r="Y750" s="344"/>
      <c r="Z750" s="344"/>
    </row>
    <row r="751" ht="12.75" customHeight="1">
      <c r="A751" s="344"/>
      <c r="B751" s="345"/>
      <c r="C751" s="344"/>
      <c r="D751" s="344"/>
      <c r="E751" s="345"/>
      <c r="F751" s="346"/>
      <c r="G751" s="346"/>
      <c r="H751" s="346"/>
      <c r="I751" s="344"/>
      <c r="J751" s="344"/>
      <c r="K751" s="344"/>
      <c r="L751" s="344"/>
      <c r="M751" s="344"/>
      <c r="N751" s="344"/>
      <c r="O751" s="344"/>
      <c r="P751" s="344"/>
      <c r="Q751" s="344"/>
      <c r="R751" s="344"/>
      <c r="S751" s="344"/>
      <c r="T751" s="344"/>
      <c r="U751" s="344"/>
      <c r="V751" s="344"/>
      <c r="W751" s="344"/>
      <c r="X751" s="344"/>
      <c r="Y751" s="344"/>
      <c r="Z751" s="344"/>
    </row>
    <row r="752" ht="12.75" customHeight="1">
      <c r="A752" s="344"/>
      <c r="B752" s="345"/>
      <c r="C752" s="344"/>
      <c r="D752" s="344"/>
      <c r="E752" s="345"/>
      <c r="F752" s="346"/>
      <c r="G752" s="346"/>
      <c r="H752" s="346"/>
      <c r="I752" s="344"/>
      <c r="J752" s="344"/>
      <c r="K752" s="344"/>
      <c r="L752" s="344"/>
      <c r="M752" s="344"/>
      <c r="N752" s="344"/>
      <c r="O752" s="344"/>
      <c r="P752" s="344"/>
      <c r="Q752" s="344"/>
      <c r="R752" s="344"/>
      <c r="S752" s="344"/>
      <c r="T752" s="344"/>
      <c r="U752" s="344"/>
      <c r="V752" s="344"/>
      <c r="W752" s="344"/>
      <c r="X752" s="344"/>
      <c r="Y752" s="344"/>
      <c r="Z752" s="344"/>
    </row>
    <row r="753" ht="12.75" customHeight="1">
      <c r="A753" s="344"/>
      <c r="B753" s="345"/>
      <c r="C753" s="344"/>
      <c r="D753" s="344"/>
      <c r="E753" s="345"/>
      <c r="F753" s="346"/>
      <c r="G753" s="346"/>
      <c r="H753" s="346"/>
      <c r="I753" s="344"/>
      <c r="J753" s="344"/>
      <c r="K753" s="344"/>
      <c r="L753" s="344"/>
      <c r="M753" s="344"/>
      <c r="N753" s="344"/>
      <c r="O753" s="344"/>
      <c r="P753" s="344"/>
      <c r="Q753" s="344"/>
      <c r="R753" s="344"/>
      <c r="S753" s="344"/>
      <c r="T753" s="344"/>
      <c r="U753" s="344"/>
      <c r="V753" s="344"/>
      <c r="W753" s="344"/>
      <c r="X753" s="344"/>
      <c r="Y753" s="344"/>
      <c r="Z753" s="344"/>
    </row>
    <row r="754" ht="12.75" customHeight="1">
      <c r="A754" s="344"/>
      <c r="B754" s="345"/>
      <c r="C754" s="344"/>
      <c r="D754" s="344"/>
      <c r="E754" s="345"/>
      <c r="F754" s="346"/>
      <c r="G754" s="346"/>
      <c r="H754" s="346"/>
      <c r="I754" s="344"/>
      <c r="J754" s="344"/>
      <c r="K754" s="344"/>
      <c r="L754" s="344"/>
      <c r="M754" s="344"/>
      <c r="N754" s="344"/>
      <c r="O754" s="344"/>
      <c r="P754" s="344"/>
      <c r="Q754" s="344"/>
      <c r="R754" s="344"/>
      <c r="S754" s="344"/>
      <c r="T754" s="344"/>
      <c r="U754" s="344"/>
      <c r="V754" s="344"/>
      <c r="W754" s="344"/>
      <c r="X754" s="344"/>
      <c r="Y754" s="344"/>
      <c r="Z754" s="344"/>
    </row>
    <row r="755" ht="12.75" customHeight="1">
      <c r="A755" s="344"/>
      <c r="B755" s="345"/>
      <c r="C755" s="344"/>
      <c r="D755" s="344"/>
      <c r="E755" s="345"/>
      <c r="F755" s="346"/>
      <c r="G755" s="346"/>
      <c r="H755" s="346"/>
      <c r="I755" s="344"/>
      <c r="J755" s="344"/>
      <c r="K755" s="344"/>
      <c r="L755" s="344"/>
      <c r="M755" s="344"/>
      <c r="N755" s="344"/>
      <c r="O755" s="344"/>
      <c r="P755" s="344"/>
      <c r="Q755" s="344"/>
      <c r="R755" s="344"/>
      <c r="S755" s="344"/>
      <c r="T755" s="344"/>
      <c r="U755" s="344"/>
      <c r="V755" s="344"/>
      <c r="W755" s="344"/>
      <c r="X755" s="344"/>
      <c r="Y755" s="344"/>
      <c r="Z755" s="344"/>
    </row>
    <row r="756" ht="12.75" customHeight="1">
      <c r="A756" s="344"/>
      <c r="B756" s="345"/>
      <c r="C756" s="344"/>
      <c r="D756" s="344"/>
      <c r="E756" s="345"/>
      <c r="F756" s="346"/>
      <c r="G756" s="346"/>
      <c r="H756" s="346"/>
      <c r="I756" s="344"/>
      <c r="J756" s="344"/>
      <c r="K756" s="344"/>
      <c r="L756" s="344"/>
      <c r="M756" s="344"/>
      <c r="N756" s="344"/>
      <c r="O756" s="344"/>
      <c r="P756" s="344"/>
      <c r="Q756" s="344"/>
      <c r="R756" s="344"/>
      <c r="S756" s="344"/>
      <c r="T756" s="344"/>
      <c r="U756" s="344"/>
      <c r="V756" s="344"/>
      <c r="W756" s="344"/>
      <c r="X756" s="344"/>
      <c r="Y756" s="344"/>
      <c r="Z756" s="344"/>
    </row>
    <row r="757" ht="12.75" customHeight="1">
      <c r="A757" s="344"/>
      <c r="B757" s="345"/>
      <c r="C757" s="344"/>
      <c r="D757" s="344"/>
      <c r="E757" s="345"/>
      <c r="F757" s="346"/>
      <c r="G757" s="346"/>
      <c r="H757" s="346"/>
      <c r="I757" s="344"/>
      <c r="J757" s="344"/>
      <c r="K757" s="344"/>
      <c r="L757" s="344"/>
      <c r="M757" s="344"/>
      <c r="N757" s="344"/>
      <c r="O757" s="344"/>
      <c r="P757" s="344"/>
      <c r="Q757" s="344"/>
      <c r="R757" s="344"/>
      <c r="S757" s="344"/>
      <c r="T757" s="344"/>
      <c r="U757" s="344"/>
      <c r="V757" s="344"/>
      <c r="W757" s="344"/>
      <c r="X757" s="344"/>
      <c r="Y757" s="344"/>
      <c r="Z757" s="344"/>
    </row>
    <row r="758" ht="12.75" customHeight="1">
      <c r="A758" s="344"/>
      <c r="B758" s="345"/>
      <c r="C758" s="344"/>
      <c r="D758" s="344"/>
      <c r="E758" s="345"/>
      <c r="F758" s="346"/>
      <c r="G758" s="346"/>
      <c r="H758" s="346"/>
      <c r="I758" s="344"/>
      <c r="J758" s="344"/>
      <c r="K758" s="344"/>
      <c r="L758" s="344"/>
      <c r="M758" s="344"/>
      <c r="N758" s="344"/>
      <c r="O758" s="344"/>
      <c r="P758" s="344"/>
      <c r="Q758" s="344"/>
      <c r="R758" s="344"/>
      <c r="S758" s="344"/>
      <c r="T758" s="344"/>
      <c r="U758" s="344"/>
      <c r="V758" s="344"/>
      <c r="W758" s="344"/>
      <c r="X758" s="344"/>
      <c r="Y758" s="344"/>
      <c r="Z758" s="344"/>
    </row>
    <row r="759" ht="12.75" customHeight="1">
      <c r="A759" s="344"/>
      <c r="B759" s="345"/>
      <c r="C759" s="344"/>
      <c r="D759" s="344"/>
      <c r="E759" s="345"/>
      <c r="F759" s="346"/>
      <c r="G759" s="346"/>
      <c r="H759" s="346"/>
      <c r="I759" s="344"/>
      <c r="J759" s="344"/>
      <c r="K759" s="344"/>
      <c r="L759" s="344"/>
      <c r="M759" s="344"/>
      <c r="N759" s="344"/>
      <c r="O759" s="344"/>
      <c r="P759" s="344"/>
      <c r="Q759" s="344"/>
      <c r="R759" s="344"/>
      <c r="S759" s="344"/>
      <c r="T759" s="344"/>
      <c r="U759" s="344"/>
      <c r="V759" s="344"/>
      <c r="W759" s="344"/>
      <c r="X759" s="344"/>
      <c r="Y759" s="344"/>
      <c r="Z759" s="344"/>
    </row>
    <row r="760" ht="12.75" customHeight="1">
      <c r="A760" s="344"/>
      <c r="B760" s="345"/>
      <c r="C760" s="344"/>
      <c r="D760" s="344"/>
      <c r="E760" s="345"/>
      <c r="F760" s="346"/>
      <c r="G760" s="346"/>
      <c r="H760" s="346"/>
      <c r="I760" s="344"/>
      <c r="J760" s="344"/>
      <c r="K760" s="344"/>
      <c r="L760" s="344"/>
      <c r="M760" s="344"/>
      <c r="N760" s="344"/>
      <c r="O760" s="344"/>
      <c r="P760" s="344"/>
      <c r="Q760" s="344"/>
      <c r="R760" s="344"/>
      <c r="S760" s="344"/>
      <c r="T760" s="344"/>
      <c r="U760" s="344"/>
      <c r="V760" s="344"/>
      <c r="W760" s="344"/>
      <c r="X760" s="344"/>
      <c r="Y760" s="344"/>
      <c r="Z760" s="344"/>
    </row>
    <row r="761" ht="12.75" customHeight="1">
      <c r="A761" s="344"/>
      <c r="B761" s="345"/>
      <c r="C761" s="344"/>
      <c r="D761" s="344"/>
      <c r="E761" s="345"/>
      <c r="F761" s="346"/>
      <c r="G761" s="346"/>
      <c r="H761" s="346"/>
      <c r="I761" s="344"/>
      <c r="J761" s="344"/>
      <c r="K761" s="344"/>
      <c r="L761" s="344"/>
      <c r="M761" s="344"/>
      <c r="N761" s="344"/>
      <c r="O761" s="344"/>
      <c r="P761" s="344"/>
      <c r="Q761" s="344"/>
      <c r="R761" s="344"/>
      <c r="S761" s="344"/>
      <c r="T761" s="344"/>
      <c r="U761" s="344"/>
      <c r="V761" s="344"/>
      <c r="W761" s="344"/>
      <c r="X761" s="344"/>
      <c r="Y761" s="344"/>
      <c r="Z761" s="344"/>
    </row>
    <row r="762" ht="12.75" customHeight="1">
      <c r="A762" s="344"/>
      <c r="B762" s="345"/>
      <c r="C762" s="344"/>
      <c r="D762" s="344"/>
      <c r="E762" s="345"/>
      <c r="F762" s="346"/>
      <c r="G762" s="346"/>
      <c r="H762" s="346"/>
      <c r="I762" s="344"/>
      <c r="J762" s="344"/>
      <c r="K762" s="344"/>
      <c r="L762" s="344"/>
      <c r="M762" s="344"/>
      <c r="N762" s="344"/>
      <c r="O762" s="344"/>
      <c r="P762" s="344"/>
      <c r="Q762" s="344"/>
      <c r="R762" s="344"/>
      <c r="S762" s="344"/>
      <c r="T762" s="344"/>
      <c r="U762" s="344"/>
      <c r="V762" s="344"/>
      <c r="W762" s="344"/>
      <c r="X762" s="344"/>
      <c r="Y762" s="344"/>
      <c r="Z762" s="344"/>
    </row>
    <row r="763" ht="12.75" customHeight="1">
      <c r="A763" s="344"/>
      <c r="B763" s="345"/>
      <c r="C763" s="344"/>
      <c r="D763" s="344"/>
      <c r="E763" s="345"/>
      <c r="F763" s="346"/>
      <c r="G763" s="346"/>
      <c r="H763" s="346"/>
      <c r="I763" s="344"/>
      <c r="J763" s="344"/>
      <c r="K763" s="344"/>
      <c r="L763" s="344"/>
      <c r="M763" s="344"/>
      <c r="N763" s="344"/>
      <c r="O763" s="344"/>
      <c r="P763" s="344"/>
      <c r="Q763" s="344"/>
      <c r="R763" s="344"/>
      <c r="S763" s="344"/>
      <c r="T763" s="344"/>
      <c r="U763" s="344"/>
      <c r="V763" s="344"/>
      <c r="W763" s="344"/>
      <c r="X763" s="344"/>
      <c r="Y763" s="344"/>
      <c r="Z763" s="344"/>
    </row>
    <row r="764" ht="12.75" customHeight="1">
      <c r="A764" s="344"/>
      <c r="B764" s="345"/>
      <c r="C764" s="344"/>
      <c r="D764" s="344"/>
      <c r="E764" s="345"/>
      <c r="F764" s="346"/>
      <c r="G764" s="346"/>
      <c r="H764" s="346"/>
      <c r="I764" s="344"/>
      <c r="J764" s="344"/>
      <c r="K764" s="344"/>
      <c r="L764" s="344"/>
      <c r="M764" s="344"/>
      <c r="N764" s="344"/>
      <c r="O764" s="344"/>
      <c r="P764" s="344"/>
      <c r="Q764" s="344"/>
      <c r="R764" s="344"/>
      <c r="S764" s="344"/>
      <c r="T764" s="344"/>
      <c r="U764" s="344"/>
      <c r="V764" s="344"/>
      <c r="W764" s="344"/>
      <c r="X764" s="344"/>
      <c r="Y764" s="344"/>
      <c r="Z764" s="344"/>
    </row>
    <row r="765" ht="12.75" customHeight="1">
      <c r="A765" s="344"/>
      <c r="B765" s="345"/>
      <c r="C765" s="344"/>
      <c r="D765" s="344"/>
      <c r="E765" s="345"/>
      <c r="F765" s="346"/>
      <c r="G765" s="346"/>
      <c r="H765" s="346"/>
      <c r="I765" s="344"/>
      <c r="J765" s="344"/>
      <c r="K765" s="344"/>
      <c r="L765" s="344"/>
      <c r="M765" s="344"/>
      <c r="N765" s="344"/>
      <c r="O765" s="344"/>
      <c r="P765" s="344"/>
      <c r="Q765" s="344"/>
      <c r="R765" s="344"/>
      <c r="S765" s="344"/>
      <c r="T765" s="344"/>
      <c r="U765" s="344"/>
      <c r="V765" s="344"/>
      <c r="W765" s="344"/>
      <c r="X765" s="344"/>
      <c r="Y765" s="344"/>
      <c r="Z765" s="344"/>
    </row>
    <row r="766" ht="12.75" customHeight="1">
      <c r="A766" s="344"/>
      <c r="B766" s="345"/>
      <c r="C766" s="344"/>
      <c r="D766" s="344"/>
      <c r="E766" s="345"/>
      <c r="F766" s="346"/>
      <c r="G766" s="346"/>
      <c r="H766" s="346"/>
      <c r="I766" s="344"/>
      <c r="J766" s="344"/>
      <c r="K766" s="344"/>
      <c r="L766" s="344"/>
      <c r="M766" s="344"/>
      <c r="N766" s="344"/>
      <c r="O766" s="344"/>
      <c r="P766" s="344"/>
      <c r="Q766" s="344"/>
      <c r="R766" s="344"/>
      <c r="S766" s="344"/>
      <c r="T766" s="344"/>
      <c r="U766" s="344"/>
      <c r="V766" s="344"/>
      <c r="W766" s="344"/>
      <c r="X766" s="344"/>
      <c r="Y766" s="344"/>
      <c r="Z766" s="344"/>
    </row>
    <row r="767" ht="12.75" customHeight="1">
      <c r="A767" s="344"/>
      <c r="B767" s="345"/>
      <c r="C767" s="344"/>
      <c r="D767" s="344"/>
      <c r="E767" s="345"/>
      <c r="F767" s="346"/>
      <c r="G767" s="346"/>
      <c r="H767" s="346"/>
      <c r="I767" s="344"/>
      <c r="J767" s="344"/>
      <c r="K767" s="344"/>
      <c r="L767" s="344"/>
      <c r="M767" s="344"/>
      <c r="N767" s="344"/>
      <c r="O767" s="344"/>
      <c r="P767" s="344"/>
      <c r="Q767" s="344"/>
      <c r="R767" s="344"/>
      <c r="S767" s="344"/>
      <c r="T767" s="344"/>
      <c r="U767" s="344"/>
      <c r="V767" s="344"/>
      <c r="W767" s="344"/>
      <c r="X767" s="344"/>
      <c r="Y767" s="344"/>
      <c r="Z767" s="344"/>
    </row>
    <row r="768" ht="12.75" customHeight="1">
      <c r="A768" s="344"/>
      <c r="B768" s="345"/>
      <c r="C768" s="344"/>
      <c r="D768" s="344"/>
      <c r="E768" s="345"/>
      <c r="F768" s="346"/>
      <c r="G768" s="346"/>
      <c r="H768" s="346"/>
      <c r="I768" s="344"/>
      <c r="J768" s="344"/>
      <c r="K768" s="344"/>
      <c r="L768" s="344"/>
      <c r="M768" s="344"/>
      <c r="N768" s="344"/>
      <c r="O768" s="344"/>
      <c r="P768" s="344"/>
      <c r="Q768" s="344"/>
      <c r="R768" s="344"/>
      <c r="S768" s="344"/>
      <c r="T768" s="344"/>
      <c r="U768" s="344"/>
      <c r="V768" s="344"/>
      <c r="W768" s="344"/>
      <c r="X768" s="344"/>
      <c r="Y768" s="344"/>
      <c r="Z768" s="344"/>
    </row>
    <row r="769" ht="12.75" customHeight="1">
      <c r="A769" s="344"/>
      <c r="B769" s="345"/>
      <c r="C769" s="344"/>
      <c r="D769" s="344"/>
      <c r="E769" s="345"/>
      <c r="F769" s="346"/>
      <c r="G769" s="346"/>
      <c r="H769" s="346"/>
      <c r="I769" s="344"/>
      <c r="J769" s="344"/>
      <c r="K769" s="344"/>
      <c r="L769" s="344"/>
      <c r="M769" s="344"/>
      <c r="N769" s="344"/>
      <c r="O769" s="344"/>
      <c r="P769" s="344"/>
      <c r="Q769" s="344"/>
      <c r="R769" s="344"/>
      <c r="S769" s="344"/>
      <c r="T769" s="344"/>
      <c r="U769" s="344"/>
      <c r="V769" s="344"/>
      <c r="W769" s="344"/>
      <c r="X769" s="344"/>
      <c r="Y769" s="344"/>
      <c r="Z769" s="344"/>
    </row>
    <row r="770" ht="12.75" customHeight="1">
      <c r="A770" s="344"/>
      <c r="B770" s="345"/>
      <c r="C770" s="344"/>
      <c r="D770" s="344"/>
      <c r="E770" s="345"/>
      <c r="F770" s="346"/>
      <c r="G770" s="346"/>
      <c r="H770" s="346"/>
      <c r="I770" s="344"/>
      <c r="J770" s="344"/>
      <c r="K770" s="344"/>
      <c r="L770" s="344"/>
      <c r="M770" s="344"/>
      <c r="N770" s="344"/>
      <c r="O770" s="344"/>
      <c r="P770" s="344"/>
      <c r="Q770" s="344"/>
      <c r="R770" s="344"/>
      <c r="S770" s="344"/>
      <c r="T770" s="344"/>
      <c r="U770" s="344"/>
      <c r="V770" s="344"/>
      <c r="W770" s="344"/>
      <c r="X770" s="344"/>
      <c r="Y770" s="344"/>
      <c r="Z770" s="344"/>
    </row>
    <row r="771" ht="12.75" customHeight="1">
      <c r="A771" s="344"/>
      <c r="B771" s="345"/>
      <c r="C771" s="344"/>
      <c r="D771" s="344"/>
      <c r="E771" s="345"/>
      <c r="F771" s="346"/>
      <c r="G771" s="346"/>
      <c r="H771" s="346"/>
      <c r="I771" s="344"/>
      <c r="J771" s="344"/>
      <c r="K771" s="344"/>
      <c r="L771" s="344"/>
      <c r="M771" s="344"/>
      <c r="N771" s="344"/>
      <c r="O771" s="344"/>
      <c r="P771" s="344"/>
      <c r="Q771" s="344"/>
      <c r="R771" s="344"/>
      <c r="S771" s="344"/>
      <c r="T771" s="344"/>
      <c r="U771" s="344"/>
      <c r="V771" s="344"/>
      <c r="W771" s="344"/>
      <c r="X771" s="344"/>
      <c r="Y771" s="344"/>
      <c r="Z771" s="344"/>
    </row>
    <row r="772" ht="12.75" customHeight="1">
      <c r="A772" s="344"/>
      <c r="B772" s="345"/>
      <c r="C772" s="344"/>
      <c r="D772" s="344"/>
      <c r="E772" s="345"/>
      <c r="F772" s="346"/>
      <c r="G772" s="346"/>
      <c r="H772" s="346"/>
      <c r="I772" s="344"/>
      <c r="J772" s="344"/>
      <c r="K772" s="344"/>
      <c r="L772" s="344"/>
      <c r="M772" s="344"/>
      <c r="N772" s="344"/>
      <c r="O772" s="344"/>
      <c r="P772" s="344"/>
      <c r="Q772" s="344"/>
      <c r="R772" s="344"/>
      <c r="S772" s="344"/>
      <c r="T772" s="344"/>
      <c r="U772" s="344"/>
      <c r="V772" s="344"/>
      <c r="W772" s="344"/>
      <c r="X772" s="344"/>
      <c r="Y772" s="344"/>
      <c r="Z772" s="344"/>
    </row>
    <row r="773" ht="12.75" customHeight="1">
      <c r="A773" s="344"/>
      <c r="B773" s="345"/>
      <c r="C773" s="344"/>
      <c r="D773" s="344"/>
      <c r="E773" s="345"/>
      <c r="F773" s="346"/>
      <c r="G773" s="346"/>
      <c r="H773" s="346"/>
      <c r="I773" s="344"/>
      <c r="J773" s="344"/>
      <c r="K773" s="344"/>
      <c r="L773" s="344"/>
      <c r="M773" s="344"/>
      <c r="N773" s="344"/>
      <c r="O773" s="344"/>
      <c r="P773" s="344"/>
      <c r="Q773" s="344"/>
      <c r="R773" s="344"/>
      <c r="S773" s="344"/>
      <c r="T773" s="344"/>
      <c r="U773" s="344"/>
      <c r="V773" s="344"/>
      <c r="W773" s="344"/>
      <c r="X773" s="344"/>
      <c r="Y773" s="344"/>
      <c r="Z773" s="344"/>
    </row>
    <row r="774" ht="12.75" customHeight="1">
      <c r="A774" s="344"/>
      <c r="B774" s="345"/>
      <c r="C774" s="344"/>
      <c r="D774" s="344"/>
      <c r="E774" s="345"/>
      <c r="F774" s="346"/>
      <c r="G774" s="346"/>
      <c r="H774" s="346"/>
      <c r="I774" s="344"/>
      <c r="J774" s="344"/>
      <c r="K774" s="344"/>
      <c r="L774" s="344"/>
      <c r="M774" s="344"/>
      <c r="N774" s="344"/>
      <c r="O774" s="344"/>
      <c r="P774" s="344"/>
      <c r="Q774" s="344"/>
      <c r="R774" s="344"/>
      <c r="S774" s="344"/>
      <c r="T774" s="344"/>
      <c r="U774" s="344"/>
      <c r="V774" s="344"/>
      <c r="W774" s="344"/>
      <c r="X774" s="344"/>
      <c r="Y774" s="344"/>
      <c r="Z774" s="344"/>
    </row>
    <row r="775" ht="12.75" customHeight="1">
      <c r="A775" s="344"/>
      <c r="B775" s="345"/>
      <c r="C775" s="344"/>
      <c r="D775" s="344"/>
      <c r="E775" s="345"/>
      <c r="F775" s="346"/>
      <c r="G775" s="346"/>
      <c r="H775" s="346"/>
      <c r="I775" s="344"/>
      <c r="J775" s="344"/>
      <c r="K775" s="344"/>
      <c r="L775" s="344"/>
      <c r="M775" s="344"/>
      <c r="N775" s="344"/>
      <c r="O775" s="344"/>
      <c r="P775" s="344"/>
      <c r="Q775" s="344"/>
      <c r="R775" s="344"/>
      <c r="S775" s="344"/>
      <c r="T775" s="344"/>
      <c r="U775" s="344"/>
      <c r="V775" s="344"/>
      <c r="W775" s="344"/>
      <c r="X775" s="344"/>
      <c r="Y775" s="344"/>
      <c r="Z775" s="344"/>
    </row>
    <row r="776" ht="12.75" customHeight="1">
      <c r="A776" s="344"/>
      <c r="B776" s="345"/>
      <c r="C776" s="344"/>
      <c r="D776" s="344"/>
      <c r="E776" s="345"/>
      <c r="F776" s="346"/>
      <c r="G776" s="346"/>
      <c r="H776" s="346"/>
      <c r="I776" s="344"/>
      <c r="J776" s="344"/>
      <c r="K776" s="344"/>
      <c r="L776" s="344"/>
      <c r="M776" s="344"/>
      <c r="N776" s="344"/>
      <c r="O776" s="344"/>
      <c r="P776" s="344"/>
      <c r="Q776" s="344"/>
      <c r="R776" s="344"/>
      <c r="S776" s="344"/>
      <c r="T776" s="344"/>
      <c r="U776" s="344"/>
      <c r="V776" s="344"/>
      <c r="W776" s="344"/>
      <c r="X776" s="344"/>
      <c r="Y776" s="344"/>
      <c r="Z776" s="344"/>
    </row>
    <row r="777" ht="12.75" customHeight="1">
      <c r="A777" s="344"/>
      <c r="B777" s="345"/>
      <c r="C777" s="344"/>
      <c r="D777" s="344"/>
      <c r="E777" s="345"/>
      <c r="F777" s="346"/>
      <c r="G777" s="346"/>
      <c r="H777" s="346"/>
      <c r="I777" s="344"/>
      <c r="J777" s="344"/>
      <c r="K777" s="344"/>
      <c r="L777" s="344"/>
      <c r="M777" s="344"/>
      <c r="N777" s="344"/>
      <c r="O777" s="344"/>
      <c r="P777" s="344"/>
      <c r="Q777" s="344"/>
      <c r="R777" s="344"/>
      <c r="S777" s="344"/>
      <c r="T777" s="344"/>
      <c r="U777" s="344"/>
      <c r="V777" s="344"/>
      <c r="W777" s="344"/>
      <c r="X777" s="344"/>
      <c r="Y777" s="344"/>
      <c r="Z777" s="344"/>
    </row>
    <row r="778" ht="12.75" customHeight="1">
      <c r="A778" s="344"/>
      <c r="B778" s="345"/>
      <c r="C778" s="344"/>
      <c r="D778" s="344"/>
      <c r="E778" s="345"/>
      <c r="F778" s="346"/>
      <c r="G778" s="346"/>
      <c r="H778" s="346"/>
      <c r="I778" s="344"/>
      <c r="J778" s="344"/>
      <c r="K778" s="344"/>
      <c r="L778" s="344"/>
      <c r="M778" s="344"/>
      <c r="N778" s="344"/>
      <c r="O778" s="344"/>
      <c r="P778" s="344"/>
      <c r="Q778" s="344"/>
      <c r="R778" s="344"/>
      <c r="S778" s="344"/>
      <c r="T778" s="344"/>
      <c r="U778" s="344"/>
      <c r="V778" s="344"/>
      <c r="W778" s="344"/>
      <c r="X778" s="344"/>
      <c r="Y778" s="344"/>
      <c r="Z778" s="344"/>
    </row>
    <row r="779" ht="12.75" customHeight="1">
      <c r="A779" s="344"/>
      <c r="B779" s="345"/>
      <c r="C779" s="344"/>
      <c r="D779" s="344"/>
      <c r="E779" s="345"/>
      <c r="F779" s="346"/>
      <c r="G779" s="346"/>
      <c r="H779" s="346"/>
      <c r="I779" s="344"/>
      <c r="J779" s="344"/>
      <c r="K779" s="344"/>
      <c r="L779" s="344"/>
      <c r="M779" s="344"/>
      <c r="N779" s="344"/>
      <c r="O779" s="344"/>
      <c r="P779" s="344"/>
      <c r="Q779" s="344"/>
      <c r="R779" s="344"/>
      <c r="S779" s="344"/>
      <c r="T779" s="344"/>
      <c r="U779" s="344"/>
      <c r="V779" s="344"/>
      <c r="W779" s="344"/>
      <c r="X779" s="344"/>
      <c r="Y779" s="344"/>
      <c r="Z779" s="344"/>
    </row>
    <row r="780" ht="12.75" customHeight="1">
      <c r="A780" s="344"/>
      <c r="B780" s="345"/>
      <c r="C780" s="344"/>
      <c r="D780" s="344"/>
      <c r="E780" s="345"/>
      <c r="F780" s="346"/>
      <c r="G780" s="346"/>
      <c r="H780" s="346"/>
      <c r="I780" s="344"/>
      <c r="J780" s="344"/>
      <c r="K780" s="344"/>
      <c r="L780" s="344"/>
      <c r="M780" s="344"/>
      <c r="N780" s="344"/>
      <c r="O780" s="344"/>
      <c r="P780" s="344"/>
      <c r="Q780" s="344"/>
      <c r="R780" s="344"/>
      <c r="S780" s="344"/>
      <c r="T780" s="344"/>
      <c r="U780" s="344"/>
      <c r="V780" s="344"/>
      <c r="W780" s="344"/>
      <c r="X780" s="344"/>
      <c r="Y780" s="344"/>
      <c r="Z780" s="344"/>
    </row>
    <row r="781" ht="12.75" customHeight="1">
      <c r="A781" s="344"/>
      <c r="B781" s="345"/>
      <c r="C781" s="344"/>
      <c r="D781" s="344"/>
      <c r="E781" s="345"/>
      <c r="F781" s="346"/>
      <c r="G781" s="346"/>
      <c r="H781" s="346"/>
      <c r="I781" s="344"/>
      <c r="J781" s="344"/>
      <c r="K781" s="344"/>
      <c r="L781" s="344"/>
      <c r="M781" s="344"/>
      <c r="N781" s="344"/>
      <c r="O781" s="344"/>
      <c r="P781" s="344"/>
      <c r="Q781" s="344"/>
      <c r="R781" s="344"/>
      <c r="S781" s="344"/>
      <c r="T781" s="344"/>
      <c r="U781" s="344"/>
      <c r="V781" s="344"/>
      <c r="W781" s="344"/>
      <c r="X781" s="344"/>
      <c r="Y781" s="344"/>
      <c r="Z781" s="344"/>
    </row>
    <row r="782" ht="12.75" customHeight="1">
      <c r="A782" s="344"/>
      <c r="B782" s="345"/>
      <c r="C782" s="344"/>
      <c r="D782" s="344"/>
      <c r="E782" s="345"/>
      <c r="F782" s="346"/>
      <c r="G782" s="346"/>
      <c r="H782" s="346"/>
      <c r="I782" s="344"/>
      <c r="J782" s="344"/>
      <c r="K782" s="344"/>
      <c r="L782" s="344"/>
      <c r="M782" s="344"/>
      <c r="N782" s="344"/>
      <c r="O782" s="344"/>
      <c r="P782" s="344"/>
      <c r="Q782" s="344"/>
      <c r="R782" s="344"/>
      <c r="S782" s="344"/>
      <c r="T782" s="344"/>
      <c r="U782" s="344"/>
      <c r="V782" s="344"/>
      <c r="W782" s="344"/>
      <c r="X782" s="344"/>
      <c r="Y782" s="344"/>
      <c r="Z782" s="344"/>
    </row>
    <row r="783" ht="12.75" customHeight="1">
      <c r="A783" s="344"/>
      <c r="B783" s="345"/>
      <c r="C783" s="344"/>
      <c r="D783" s="344"/>
      <c r="E783" s="345"/>
      <c r="F783" s="346"/>
      <c r="G783" s="346"/>
      <c r="H783" s="346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  <c r="Z783" s="344"/>
    </row>
    <row r="784" ht="12.75" customHeight="1">
      <c r="A784" s="344"/>
      <c r="B784" s="345"/>
      <c r="C784" s="344"/>
      <c r="D784" s="344"/>
      <c r="E784" s="345"/>
      <c r="F784" s="346"/>
      <c r="G784" s="346"/>
      <c r="H784" s="346"/>
      <c r="I784" s="344"/>
      <c r="J784" s="344"/>
      <c r="K784" s="344"/>
      <c r="L784" s="344"/>
      <c r="M784" s="344"/>
      <c r="N784" s="344"/>
      <c r="O784" s="344"/>
      <c r="P784" s="344"/>
      <c r="Q784" s="344"/>
      <c r="R784" s="344"/>
      <c r="S784" s="344"/>
      <c r="T784" s="344"/>
      <c r="U784" s="344"/>
      <c r="V784" s="344"/>
      <c r="W784" s="344"/>
      <c r="X784" s="344"/>
      <c r="Y784" s="344"/>
      <c r="Z784" s="344"/>
    </row>
    <row r="785" ht="12.75" customHeight="1">
      <c r="A785" s="344"/>
      <c r="B785" s="345"/>
      <c r="C785" s="344"/>
      <c r="D785" s="344"/>
      <c r="E785" s="345"/>
      <c r="F785" s="346"/>
      <c r="G785" s="346"/>
      <c r="H785" s="346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  <c r="Z785" s="344"/>
    </row>
    <row r="786" ht="12.75" customHeight="1">
      <c r="A786" s="344"/>
      <c r="B786" s="345"/>
      <c r="C786" s="344"/>
      <c r="D786" s="344"/>
      <c r="E786" s="345"/>
      <c r="F786" s="346"/>
      <c r="G786" s="346"/>
      <c r="H786" s="346"/>
      <c r="I786" s="344"/>
      <c r="J786" s="344"/>
      <c r="K786" s="344"/>
      <c r="L786" s="344"/>
      <c r="M786" s="344"/>
      <c r="N786" s="344"/>
      <c r="O786" s="344"/>
      <c r="P786" s="344"/>
      <c r="Q786" s="344"/>
      <c r="R786" s="344"/>
      <c r="S786" s="344"/>
      <c r="T786" s="344"/>
      <c r="U786" s="344"/>
      <c r="V786" s="344"/>
      <c r="W786" s="344"/>
      <c r="X786" s="344"/>
      <c r="Y786" s="344"/>
      <c r="Z786" s="344"/>
    </row>
    <row r="787" ht="12.75" customHeight="1">
      <c r="A787" s="344"/>
      <c r="B787" s="345"/>
      <c r="C787" s="344"/>
      <c r="D787" s="344"/>
      <c r="E787" s="345"/>
      <c r="F787" s="346"/>
      <c r="G787" s="346"/>
      <c r="H787" s="346"/>
      <c r="I787" s="344"/>
      <c r="J787" s="344"/>
      <c r="K787" s="344"/>
      <c r="L787" s="344"/>
      <c r="M787" s="344"/>
      <c r="N787" s="344"/>
      <c r="O787" s="344"/>
      <c r="P787" s="344"/>
      <c r="Q787" s="344"/>
      <c r="R787" s="344"/>
      <c r="S787" s="344"/>
      <c r="T787" s="344"/>
      <c r="U787" s="344"/>
      <c r="V787" s="344"/>
      <c r="W787" s="344"/>
      <c r="X787" s="344"/>
      <c r="Y787" s="344"/>
      <c r="Z787" s="344"/>
    </row>
    <row r="788" ht="12.75" customHeight="1">
      <c r="A788" s="344"/>
      <c r="B788" s="345"/>
      <c r="C788" s="344"/>
      <c r="D788" s="344"/>
      <c r="E788" s="345"/>
      <c r="F788" s="346"/>
      <c r="G788" s="346"/>
      <c r="H788" s="346"/>
      <c r="I788" s="344"/>
      <c r="J788" s="344"/>
      <c r="K788" s="344"/>
      <c r="L788" s="344"/>
      <c r="M788" s="344"/>
      <c r="N788" s="344"/>
      <c r="O788" s="344"/>
      <c r="P788" s="344"/>
      <c r="Q788" s="344"/>
      <c r="R788" s="344"/>
      <c r="S788" s="344"/>
      <c r="T788" s="344"/>
      <c r="U788" s="344"/>
      <c r="V788" s="344"/>
      <c r="W788" s="344"/>
      <c r="X788" s="344"/>
      <c r="Y788" s="344"/>
      <c r="Z788" s="344"/>
    </row>
    <row r="789" ht="12.75" customHeight="1">
      <c r="A789" s="344"/>
      <c r="B789" s="345"/>
      <c r="C789" s="344"/>
      <c r="D789" s="344"/>
      <c r="E789" s="345"/>
      <c r="F789" s="346"/>
      <c r="G789" s="346"/>
      <c r="H789" s="346"/>
      <c r="I789" s="344"/>
      <c r="J789" s="344"/>
      <c r="K789" s="344"/>
      <c r="L789" s="344"/>
      <c r="M789" s="344"/>
      <c r="N789" s="344"/>
      <c r="O789" s="344"/>
      <c r="P789" s="344"/>
      <c r="Q789" s="344"/>
      <c r="R789" s="344"/>
      <c r="S789" s="344"/>
      <c r="T789" s="344"/>
      <c r="U789" s="344"/>
      <c r="V789" s="344"/>
      <c r="W789" s="344"/>
      <c r="X789" s="344"/>
      <c r="Y789" s="344"/>
      <c r="Z789" s="344"/>
    </row>
    <row r="790" ht="12.75" customHeight="1">
      <c r="A790" s="344"/>
      <c r="B790" s="345"/>
      <c r="C790" s="344"/>
      <c r="D790" s="344"/>
      <c r="E790" s="345"/>
      <c r="F790" s="346"/>
      <c r="G790" s="346"/>
      <c r="H790" s="346"/>
      <c r="I790" s="344"/>
      <c r="J790" s="344"/>
      <c r="K790" s="344"/>
      <c r="L790" s="344"/>
      <c r="M790" s="344"/>
      <c r="N790" s="344"/>
      <c r="O790" s="344"/>
      <c r="P790" s="344"/>
      <c r="Q790" s="344"/>
      <c r="R790" s="344"/>
      <c r="S790" s="344"/>
      <c r="T790" s="344"/>
      <c r="U790" s="344"/>
      <c r="V790" s="344"/>
      <c r="W790" s="344"/>
      <c r="X790" s="344"/>
      <c r="Y790" s="344"/>
      <c r="Z790" s="344"/>
    </row>
    <row r="791" ht="12.75" customHeight="1">
      <c r="A791" s="344"/>
      <c r="B791" s="345"/>
      <c r="C791" s="344"/>
      <c r="D791" s="344"/>
      <c r="E791" s="345"/>
      <c r="F791" s="346"/>
      <c r="G791" s="346"/>
      <c r="H791" s="346"/>
      <c r="I791" s="344"/>
      <c r="J791" s="344"/>
      <c r="K791" s="344"/>
      <c r="L791" s="344"/>
      <c r="M791" s="344"/>
      <c r="N791" s="344"/>
      <c r="O791" s="344"/>
      <c r="P791" s="344"/>
      <c r="Q791" s="344"/>
      <c r="R791" s="344"/>
      <c r="S791" s="344"/>
      <c r="T791" s="344"/>
      <c r="U791" s="344"/>
      <c r="V791" s="344"/>
      <c r="W791" s="344"/>
      <c r="X791" s="344"/>
      <c r="Y791" s="344"/>
      <c r="Z791" s="344"/>
    </row>
    <row r="792" ht="12.75" customHeight="1">
      <c r="A792" s="344"/>
      <c r="B792" s="345"/>
      <c r="C792" s="344"/>
      <c r="D792" s="344"/>
      <c r="E792" s="345"/>
      <c r="F792" s="346"/>
      <c r="G792" s="346"/>
      <c r="H792" s="346"/>
      <c r="I792" s="344"/>
      <c r="J792" s="344"/>
      <c r="K792" s="344"/>
      <c r="L792" s="344"/>
      <c r="M792" s="344"/>
      <c r="N792" s="344"/>
      <c r="O792" s="344"/>
      <c r="P792" s="344"/>
      <c r="Q792" s="344"/>
      <c r="R792" s="344"/>
      <c r="S792" s="344"/>
      <c r="T792" s="344"/>
      <c r="U792" s="344"/>
      <c r="V792" s="344"/>
      <c r="W792" s="344"/>
      <c r="X792" s="344"/>
      <c r="Y792" s="344"/>
      <c r="Z792" s="344"/>
    </row>
    <row r="793" ht="12.75" customHeight="1">
      <c r="A793" s="344"/>
      <c r="B793" s="345"/>
      <c r="C793" s="344"/>
      <c r="D793" s="344"/>
      <c r="E793" s="345"/>
      <c r="F793" s="346"/>
      <c r="G793" s="346"/>
      <c r="H793" s="346"/>
      <c r="I793" s="344"/>
      <c r="J793" s="344"/>
      <c r="K793" s="344"/>
      <c r="L793" s="344"/>
      <c r="M793" s="344"/>
      <c r="N793" s="344"/>
      <c r="O793" s="344"/>
      <c r="P793" s="344"/>
      <c r="Q793" s="344"/>
      <c r="R793" s="344"/>
      <c r="S793" s="344"/>
      <c r="T793" s="344"/>
      <c r="U793" s="344"/>
      <c r="V793" s="344"/>
      <c r="W793" s="344"/>
      <c r="X793" s="344"/>
      <c r="Y793" s="344"/>
      <c r="Z793" s="344"/>
    </row>
    <row r="794" ht="12.75" customHeight="1">
      <c r="A794" s="344"/>
      <c r="B794" s="345"/>
      <c r="C794" s="344"/>
      <c r="D794" s="344"/>
      <c r="E794" s="345"/>
      <c r="F794" s="346"/>
      <c r="G794" s="346"/>
      <c r="H794" s="346"/>
      <c r="I794" s="344"/>
      <c r="J794" s="344"/>
      <c r="K794" s="344"/>
      <c r="L794" s="344"/>
      <c r="M794" s="344"/>
      <c r="N794" s="344"/>
      <c r="O794" s="344"/>
      <c r="P794" s="344"/>
      <c r="Q794" s="344"/>
      <c r="R794" s="344"/>
      <c r="S794" s="344"/>
      <c r="T794" s="344"/>
      <c r="U794" s="344"/>
      <c r="V794" s="344"/>
      <c r="W794" s="344"/>
      <c r="X794" s="344"/>
      <c r="Y794" s="344"/>
      <c r="Z794" s="344"/>
    </row>
    <row r="795" ht="12.75" customHeight="1">
      <c r="A795" s="344"/>
      <c r="B795" s="345"/>
      <c r="C795" s="344"/>
      <c r="D795" s="344"/>
      <c r="E795" s="345"/>
      <c r="F795" s="346"/>
      <c r="G795" s="346"/>
      <c r="H795" s="346"/>
      <c r="I795" s="344"/>
      <c r="J795" s="344"/>
      <c r="K795" s="344"/>
      <c r="L795" s="344"/>
      <c r="M795" s="344"/>
      <c r="N795" s="344"/>
      <c r="O795" s="344"/>
      <c r="P795" s="344"/>
      <c r="Q795" s="344"/>
      <c r="R795" s="344"/>
      <c r="S795" s="344"/>
      <c r="T795" s="344"/>
      <c r="U795" s="344"/>
      <c r="V795" s="344"/>
      <c r="W795" s="344"/>
      <c r="X795" s="344"/>
      <c r="Y795" s="344"/>
      <c r="Z795" s="344"/>
    </row>
    <row r="796" ht="12.75" customHeight="1">
      <c r="A796" s="344"/>
      <c r="B796" s="345"/>
      <c r="C796" s="344"/>
      <c r="D796" s="344"/>
      <c r="E796" s="345"/>
      <c r="F796" s="346"/>
      <c r="G796" s="346"/>
      <c r="H796" s="346"/>
      <c r="I796" s="344"/>
      <c r="J796" s="344"/>
      <c r="K796" s="344"/>
      <c r="L796" s="344"/>
      <c r="M796" s="344"/>
      <c r="N796" s="344"/>
      <c r="O796" s="344"/>
      <c r="P796" s="344"/>
      <c r="Q796" s="344"/>
      <c r="R796" s="344"/>
      <c r="S796" s="344"/>
      <c r="T796" s="344"/>
      <c r="U796" s="344"/>
      <c r="V796" s="344"/>
      <c r="W796" s="344"/>
      <c r="X796" s="344"/>
      <c r="Y796" s="344"/>
      <c r="Z796" s="344"/>
    </row>
    <row r="797" ht="12.75" customHeight="1">
      <c r="A797" s="344"/>
      <c r="B797" s="345"/>
      <c r="C797" s="344"/>
      <c r="D797" s="344"/>
      <c r="E797" s="345"/>
      <c r="F797" s="346"/>
      <c r="G797" s="346"/>
      <c r="H797" s="346"/>
      <c r="I797" s="344"/>
      <c r="J797" s="344"/>
      <c r="K797" s="344"/>
      <c r="L797" s="344"/>
      <c r="M797" s="344"/>
      <c r="N797" s="344"/>
      <c r="O797" s="344"/>
      <c r="P797" s="344"/>
      <c r="Q797" s="344"/>
      <c r="R797" s="344"/>
      <c r="S797" s="344"/>
      <c r="T797" s="344"/>
      <c r="U797" s="344"/>
      <c r="V797" s="344"/>
      <c r="W797" s="344"/>
      <c r="X797" s="344"/>
      <c r="Y797" s="344"/>
      <c r="Z797" s="344"/>
    </row>
    <row r="798" ht="12.75" customHeight="1">
      <c r="A798" s="344"/>
      <c r="B798" s="345"/>
      <c r="C798" s="344"/>
      <c r="D798" s="344"/>
      <c r="E798" s="345"/>
      <c r="F798" s="346"/>
      <c r="G798" s="346"/>
      <c r="H798" s="346"/>
      <c r="I798" s="344"/>
      <c r="J798" s="344"/>
      <c r="K798" s="344"/>
      <c r="L798" s="344"/>
      <c r="M798" s="344"/>
      <c r="N798" s="344"/>
      <c r="O798" s="344"/>
      <c r="P798" s="344"/>
      <c r="Q798" s="344"/>
      <c r="R798" s="344"/>
      <c r="S798" s="344"/>
      <c r="T798" s="344"/>
      <c r="U798" s="344"/>
      <c r="V798" s="344"/>
      <c r="W798" s="344"/>
      <c r="X798" s="344"/>
      <c r="Y798" s="344"/>
      <c r="Z798" s="344"/>
    </row>
    <row r="799" ht="12.75" customHeight="1">
      <c r="A799" s="344"/>
      <c r="B799" s="345"/>
      <c r="C799" s="344"/>
      <c r="D799" s="344"/>
      <c r="E799" s="345"/>
      <c r="F799" s="346"/>
      <c r="G799" s="346"/>
      <c r="H799" s="346"/>
      <c r="I799" s="344"/>
      <c r="J799" s="344"/>
      <c r="K799" s="344"/>
      <c r="L799" s="344"/>
      <c r="M799" s="344"/>
      <c r="N799" s="344"/>
      <c r="O799" s="344"/>
      <c r="P799" s="344"/>
      <c r="Q799" s="344"/>
      <c r="R799" s="344"/>
      <c r="S799" s="344"/>
      <c r="T799" s="344"/>
      <c r="U799" s="344"/>
      <c r="V799" s="344"/>
      <c r="W799" s="344"/>
      <c r="X799" s="344"/>
      <c r="Y799" s="344"/>
      <c r="Z799" s="344"/>
    </row>
    <row r="800" ht="12.75" customHeight="1">
      <c r="A800" s="344"/>
      <c r="B800" s="345"/>
      <c r="C800" s="344"/>
      <c r="D800" s="344"/>
      <c r="E800" s="345"/>
      <c r="F800" s="346"/>
      <c r="G800" s="346"/>
      <c r="H800" s="346"/>
      <c r="I800" s="344"/>
      <c r="J800" s="344"/>
      <c r="K800" s="344"/>
      <c r="L800" s="344"/>
      <c r="M800" s="344"/>
      <c r="N800" s="344"/>
      <c r="O800" s="344"/>
      <c r="P800" s="344"/>
      <c r="Q800" s="344"/>
      <c r="R800" s="344"/>
      <c r="S800" s="344"/>
      <c r="T800" s="344"/>
      <c r="U800" s="344"/>
      <c r="V800" s="344"/>
      <c r="W800" s="344"/>
      <c r="X800" s="344"/>
      <c r="Y800" s="344"/>
      <c r="Z800" s="344"/>
    </row>
    <row r="801" ht="12.75" customHeight="1">
      <c r="A801" s="344"/>
      <c r="B801" s="345"/>
      <c r="C801" s="344"/>
      <c r="D801" s="344"/>
      <c r="E801" s="345"/>
      <c r="F801" s="346"/>
      <c r="G801" s="346"/>
      <c r="H801" s="346"/>
      <c r="I801" s="344"/>
      <c r="J801" s="344"/>
      <c r="K801" s="344"/>
      <c r="L801" s="344"/>
      <c r="M801" s="344"/>
      <c r="N801" s="344"/>
      <c r="O801" s="344"/>
      <c r="P801" s="344"/>
      <c r="Q801" s="344"/>
      <c r="R801" s="344"/>
      <c r="S801" s="344"/>
      <c r="T801" s="344"/>
      <c r="U801" s="344"/>
      <c r="V801" s="344"/>
      <c r="W801" s="344"/>
      <c r="X801" s="344"/>
      <c r="Y801" s="344"/>
      <c r="Z801" s="344"/>
    </row>
    <row r="802" ht="12.75" customHeight="1">
      <c r="A802" s="344"/>
      <c r="B802" s="345"/>
      <c r="C802" s="344"/>
      <c r="D802" s="344"/>
      <c r="E802" s="345"/>
      <c r="F802" s="346"/>
      <c r="G802" s="346"/>
      <c r="H802" s="346"/>
      <c r="I802" s="344"/>
      <c r="J802" s="344"/>
      <c r="K802" s="344"/>
      <c r="L802" s="344"/>
      <c r="M802" s="344"/>
      <c r="N802" s="344"/>
      <c r="O802" s="344"/>
      <c r="P802" s="344"/>
      <c r="Q802" s="344"/>
      <c r="R802" s="344"/>
      <c r="S802" s="344"/>
      <c r="T802" s="344"/>
      <c r="U802" s="344"/>
      <c r="V802" s="344"/>
      <c r="W802" s="344"/>
      <c r="X802" s="344"/>
      <c r="Y802" s="344"/>
      <c r="Z802" s="344"/>
    </row>
    <row r="803" ht="12.75" customHeight="1">
      <c r="A803" s="344"/>
      <c r="B803" s="345"/>
      <c r="C803" s="344"/>
      <c r="D803" s="344"/>
      <c r="E803" s="345"/>
      <c r="F803" s="346"/>
      <c r="G803" s="346"/>
      <c r="H803" s="346"/>
      <c r="I803" s="344"/>
      <c r="J803" s="344"/>
      <c r="K803" s="344"/>
      <c r="L803" s="344"/>
      <c r="M803" s="344"/>
      <c r="N803" s="344"/>
      <c r="O803" s="344"/>
      <c r="P803" s="344"/>
      <c r="Q803" s="344"/>
      <c r="R803" s="344"/>
      <c r="S803" s="344"/>
      <c r="T803" s="344"/>
      <c r="U803" s="344"/>
      <c r="V803" s="344"/>
      <c r="W803" s="344"/>
      <c r="X803" s="344"/>
      <c r="Y803" s="344"/>
      <c r="Z803" s="344"/>
    </row>
    <row r="804" ht="12.75" customHeight="1">
      <c r="A804" s="344"/>
      <c r="B804" s="345"/>
      <c r="C804" s="344"/>
      <c r="D804" s="344"/>
      <c r="E804" s="345"/>
      <c r="F804" s="346"/>
      <c r="G804" s="346"/>
      <c r="H804" s="346"/>
      <c r="I804" s="344"/>
      <c r="J804" s="344"/>
      <c r="K804" s="344"/>
      <c r="L804" s="344"/>
      <c r="M804" s="344"/>
      <c r="N804" s="344"/>
      <c r="O804" s="344"/>
      <c r="P804" s="344"/>
      <c r="Q804" s="344"/>
      <c r="R804" s="344"/>
      <c r="S804" s="344"/>
      <c r="T804" s="344"/>
      <c r="U804" s="344"/>
      <c r="V804" s="344"/>
      <c r="W804" s="344"/>
      <c r="X804" s="344"/>
      <c r="Y804" s="344"/>
      <c r="Z804" s="344"/>
    </row>
    <row r="805" ht="12.75" customHeight="1">
      <c r="A805" s="344"/>
      <c r="B805" s="345"/>
      <c r="C805" s="344"/>
      <c r="D805" s="344"/>
      <c r="E805" s="345"/>
      <c r="F805" s="346"/>
      <c r="G805" s="346"/>
      <c r="H805" s="346"/>
      <c r="I805" s="344"/>
      <c r="J805" s="344"/>
      <c r="K805" s="344"/>
      <c r="L805" s="344"/>
      <c r="M805" s="344"/>
      <c r="N805" s="344"/>
      <c r="O805" s="344"/>
      <c r="P805" s="344"/>
      <c r="Q805" s="344"/>
      <c r="R805" s="344"/>
      <c r="S805" s="344"/>
      <c r="T805" s="344"/>
      <c r="U805" s="344"/>
      <c r="V805" s="344"/>
      <c r="W805" s="344"/>
      <c r="X805" s="344"/>
      <c r="Y805" s="344"/>
      <c r="Z805" s="344"/>
    </row>
    <row r="806" ht="12.75" customHeight="1">
      <c r="A806" s="344"/>
      <c r="B806" s="345"/>
      <c r="C806" s="344"/>
      <c r="D806" s="344"/>
      <c r="E806" s="345"/>
      <c r="F806" s="346"/>
      <c r="G806" s="346"/>
      <c r="H806" s="346"/>
      <c r="I806" s="344"/>
      <c r="J806" s="344"/>
      <c r="K806" s="344"/>
      <c r="L806" s="344"/>
      <c r="M806" s="344"/>
      <c r="N806" s="344"/>
      <c r="O806" s="344"/>
      <c r="P806" s="344"/>
      <c r="Q806" s="344"/>
      <c r="R806" s="344"/>
      <c r="S806" s="344"/>
      <c r="T806" s="344"/>
      <c r="U806" s="344"/>
      <c r="V806" s="344"/>
      <c r="W806" s="344"/>
      <c r="X806" s="344"/>
      <c r="Y806" s="344"/>
      <c r="Z806" s="344"/>
    </row>
    <row r="807" ht="12.75" customHeight="1">
      <c r="A807" s="344"/>
      <c r="B807" s="345"/>
      <c r="C807" s="344"/>
      <c r="D807" s="344"/>
      <c r="E807" s="345"/>
      <c r="F807" s="346"/>
      <c r="G807" s="346"/>
      <c r="H807" s="346"/>
      <c r="I807" s="344"/>
      <c r="J807" s="344"/>
      <c r="K807" s="344"/>
      <c r="L807" s="344"/>
      <c r="M807" s="344"/>
      <c r="N807" s="344"/>
      <c r="O807" s="344"/>
      <c r="P807" s="344"/>
      <c r="Q807" s="344"/>
      <c r="R807" s="344"/>
      <c r="S807" s="344"/>
      <c r="T807" s="344"/>
      <c r="U807" s="344"/>
      <c r="V807" s="344"/>
      <c r="W807" s="344"/>
      <c r="X807" s="344"/>
      <c r="Y807" s="344"/>
      <c r="Z807" s="344"/>
    </row>
    <row r="808" ht="12.75" customHeight="1">
      <c r="A808" s="344"/>
      <c r="B808" s="345"/>
      <c r="C808" s="344"/>
      <c r="D808" s="344"/>
      <c r="E808" s="345"/>
      <c r="F808" s="346"/>
      <c r="G808" s="346"/>
      <c r="H808" s="346"/>
      <c r="I808" s="344"/>
      <c r="J808" s="344"/>
      <c r="K808" s="344"/>
      <c r="L808" s="344"/>
      <c r="M808" s="344"/>
      <c r="N808" s="344"/>
      <c r="O808" s="344"/>
      <c r="P808" s="344"/>
      <c r="Q808" s="344"/>
      <c r="R808" s="344"/>
      <c r="S808" s="344"/>
      <c r="T808" s="344"/>
      <c r="U808" s="344"/>
      <c r="V808" s="344"/>
      <c r="W808" s="344"/>
      <c r="X808" s="344"/>
      <c r="Y808" s="344"/>
      <c r="Z808" s="344"/>
    </row>
    <row r="809" ht="12.75" customHeight="1">
      <c r="A809" s="344"/>
      <c r="B809" s="345"/>
      <c r="C809" s="344"/>
      <c r="D809" s="344"/>
      <c r="E809" s="345"/>
      <c r="F809" s="346"/>
      <c r="G809" s="346"/>
      <c r="H809" s="346"/>
      <c r="I809" s="344"/>
      <c r="J809" s="344"/>
      <c r="K809" s="344"/>
      <c r="L809" s="344"/>
      <c r="M809" s="344"/>
      <c r="N809" s="344"/>
      <c r="O809" s="344"/>
      <c r="P809" s="344"/>
      <c r="Q809" s="344"/>
      <c r="R809" s="344"/>
      <c r="S809" s="344"/>
      <c r="T809" s="344"/>
      <c r="U809" s="344"/>
      <c r="V809" s="344"/>
      <c r="W809" s="344"/>
      <c r="X809" s="344"/>
      <c r="Y809" s="344"/>
      <c r="Z809" s="344"/>
    </row>
    <row r="810" ht="12.75" customHeight="1">
      <c r="A810" s="344"/>
      <c r="B810" s="345"/>
      <c r="C810" s="344"/>
      <c r="D810" s="344"/>
      <c r="E810" s="345"/>
      <c r="F810" s="346"/>
      <c r="G810" s="346"/>
      <c r="H810" s="346"/>
      <c r="I810" s="344"/>
      <c r="J810" s="344"/>
      <c r="K810" s="344"/>
      <c r="L810" s="344"/>
      <c r="M810" s="344"/>
      <c r="N810" s="344"/>
      <c r="O810" s="344"/>
      <c r="P810" s="344"/>
      <c r="Q810" s="344"/>
      <c r="R810" s="344"/>
      <c r="S810" s="344"/>
      <c r="T810" s="344"/>
      <c r="U810" s="344"/>
      <c r="V810" s="344"/>
      <c r="W810" s="344"/>
      <c r="X810" s="344"/>
      <c r="Y810" s="344"/>
      <c r="Z810" s="344"/>
    </row>
    <row r="811" ht="12.75" customHeight="1">
      <c r="A811" s="344"/>
      <c r="B811" s="345"/>
      <c r="C811" s="344"/>
      <c r="D811" s="344"/>
      <c r="E811" s="345"/>
      <c r="F811" s="346"/>
      <c r="G811" s="346"/>
      <c r="H811" s="346"/>
      <c r="I811" s="344"/>
      <c r="J811" s="344"/>
      <c r="K811" s="344"/>
      <c r="L811" s="344"/>
      <c r="M811" s="344"/>
      <c r="N811" s="344"/>
      <c r="O811" s="344"/>
      <c r="P811" s="344"/>
      <c r="Q811" s="344"/>
      <c r="R811" s="344"/>
      <c r="S811" s="344"/>
      <c r="T811" s="344"/>
      <c r="U811" s="344"/>
      <c r="V811" s="344"/>
      <c r="W811" s="344"/>
      <c r="X811" s="344"/>
      <c r="Y811" s="344"/>
      <c r="Z811" s="344"/>
    </row>
    <row r="812" ht="12.75" customHeight="1">
      <c r="A812" s="344"/>
      <c r="B812" s="345"/>
      <c r="C812" s="344"/>
      <c r="D812" s="344"/>
      <c r="E812" s="345"/>
      <c r="F812" s="346"/>
      <c r="G812" s="346"/>
      <c r="H812" s="346"/>
      <c r="I812" s="344"/>
      <c r="J812" s="344"/>
      <c r="K812" s="344"/>
      <c r="L812" s="344"/>
      <c r="M812" s="344"/>
      <c r="N812" s="344"/>
      <c r="O812" s="344"/>
      <c r="P812" s="344"/>
      <c r="Q812" s="344"/>
      <c r="R812" s="344"/>
      <c r="S812" s="344"/>
      <c r="T812" s="344"/>
      <c r="U812" s="344"/>
      <c r="V812" s="344"/>
      <c r="W812" s="344"/>
      <c r="X812" s="344"/>
      <c r="Y812" s="344"/>
      <c r="Z812" s="344"/>
    </row>
    <row r="813" ht="12.75" customHeight="1">
      <c r="A813" s="344"/>
      <c r="B813" s="345"/>
      <c r="C813" s="344"/>
      <c r="D813" s="344"/>
      <c r="E813" s="345"/>
      <c r="F813" s="346"/>
      <c r="G813" s="346"/>
      <c r="H813" s="346"/>
      <c r="I813" s="344"/>
      <c r="J813" s="344"/>
      <c r="K813" s="344"/>
      <c r="L813" s="344"/>
      <c r="M813" s="344"/>
      <c r="N813" s="344"/>
      <c r="O813" s="344"/>
      <c r="P813" s="344"/>
      <c r="Q813" s="344"/>
      <c r="R813" s="344"/>
      <c r="S813" s="344"/>
      <c r="T813" s="344"/>
      <c r="U813" s="344"/>
      <c r="V813" s="344"/>
      <c r="W813" s="344"/>
      <c r="X813" s="344"/>
      <c r="Y813" s="344"/>
      <c r="Z813" s="344"/>
    </row>
    <row r="814" ht="12.75" customHeight="1">
      <c r="A814" s="344"/>
      <c r="B814" s="345"/>
      <c r="C814" s="344"/>
      <c r="D814" s="344"/>
      <c r="E814" s="345"/>
      <c r="F814" s="346"/>
      <c r="G814" s="346"/>
      <c r="H814" s="346"/>
      <c r="I814" s="344"/>
      <c r="J814" s="344"/>
      <c r="K814" s="344"/>
      <c r="L814" s="344"/>
      <c r="M814" s="344"/>
      <c r="N814" s="344"/>
      <c r="O814" s="344"/>
      <c r="P814" s="344"/>
      <c r="Q814" s="344"/>
      <c r="R814" s="344"/>
      <c r="S814" s="344"/>
      <c r="T814" s="344"/>
      <c r="U814" s="344"/>
      <c r="V814" s="344"/>
      <c r="W814" s="344"/>
      <c r="X814" s="344"/>
      <c r="Y814" s="344"/>
      <c r="Z814" s="344"/>
    </row>
    <row r="815" ht="12.75" customHeight="1">
      <c r="A815" s="344"/>
      <c r="B815" s="345"/>
      <c r="C815" s="344"/>
      <c r="D815" s="344"/>
      <c r="E815" s="345"/>
      <c r="F815" s="346"/>
      <c r="G815" s="346"/>
      <c r="H815" s="346"/>
      <c r="I815" s="344"/>
      <c r="J815" s="344"/>
      <c r="K815" s="344"/>
      <c r="L815" s="344"/>
      <c r="M815" s="344"/>
      <c r="N815" s="344"/>
      <c r="O815" s="344"/>
      <c r="P815" s="344"/>
      <c r="Q815" s="344"/>
      <c r="R815" s="344"/>
      <c r="S815" s="344"/>
      <c r="T815" s="344"/>
      <c r="U815" s="344"/>
      <c r="V815" s="344"/>
      <c r="W815" s="344"/>
      <c r="X815" s="344"/>
      <c r="Y815" s="344"/>
      <c r="Z815" s="344"/>
    </row>
    <row r="816" ht="12.75" customHeight="1">
      <c r="A816" s="344"/>
      <c r="B816" s="345"/>
      <c r="C816" s="344"/>
      <c r="D816" s="344"/>
      <c r="E816" s="345"/>
      <c r="F816" s="346"/>
      <c r="G816" s="346"/>
      <c r="H816" s="346"/>
      <c r="I816" s="344"/>
      <c r="J816" s="344"/>
      <c r="K816" s="344"/>
      <c r="L816" s="344"/>
      <c r="M816" s="344"/>
      <c r="N816" s="344"/>
      <c r="O816" s="344"/>
      <c r="P816" s="344"/>
      <c r="Q816" s="344"/>
      <c r="R816" s="344"/>
      <c r="S816" s="344"/>
      <c r="T816" s="344"/>
      <c r="U816" s="344"/>
      <c r="V816" s="344"/>
      <c r="W816" s="344"/>
      <c r="X816" s="344"/>
      <c r="Y816" s="344"/>
      <c r="Z816" s="344"/>
    </row>
    <row r="817" ht="12.75" customHeight="1">
      <c r="A817" s="344"/>
      <c r="B817" s="345"/>
      <c r="C817" s="344"/>
      <c r="D817" s="344"/>
      <c r="E817" s="345"/>
      <c r="F817" s="346"/>
      <c r="G817" s="346"/>
      <c r="H817" s="346"/>
      <c r="I817" s="344"/>
      <c r="J817" s="344"/>
      <c r="K817" s="344"/>
      <c r="L817" s="344"/>
      <c r="M817" s="344"/>
      <c r="N817" s="344"/>
      <c r="O817" s="344"/>
      <c r="P817" s="344"/>
      <c r="Q817" s="344"/>
      <c r="R817" s="344"/>
      <c r="S817" s="344"/>
      <c r="T817" s="344"/>
      <c r="U817" s="344"/>
      <c r="V817" s="344"/>
      <c r="W817" s="344"/>
      <c r="X817" s="344"/>
      <c r="Y817" s="344"/>
      <c r="Z817" s="344"/>
    </row>
    <row r="818" ht="12.75" customHeight="1">
      <c r="A818" s="344"/>
      <c r="B818" s="345"/>
      <c r="C818" s="344"/>
      <c r="D818" s="344"/>
      <c r="E818" s="345"/>
      <c r="F818" s="346"/>
      <c r="G818" s="346"/>
      <c r="H818" s="346"/>
      <c r="I818" s="344"/>
      <c r="J818" s="344"/>
      <c r="K818" s="344"/>
      <c r="L818" s="344"/>
      <c r="M818" s="344"/>
      <c r="N818" s="344"/>
      <c r="O818" s="344"/>
      <c r="P818" s="344"/>
      <c r="Q818" s="344"/>
      <c r="R818" s="344"/>
      <c r="S818" s="344"/>
      <c r="T818" s="344"/>
      <c r="U818" s="344"/>
      <c r="V818" s="344"/>
      <c r="W818" s="344"/>
      <c r="X818" s="344"/>
      <c r="Y818" s="344"/>
      <c r="Z818" s="344"/>
    </row>
    <row r="819" ht="12.75" customHeight="1">
      <c r="A819" s="344"/>
      <c r="B819" s="345"/>
      <c r="C819" s="344"/>
      <c r="D819" s="344"/>
      <c r="E819" s="345"/>
      <c r="F819" s="346"/>
      <c r="G819" s="346"/>
      <c r="H819" s="346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  <c r="Z819" s="344"/>
    </row>
    <row r="820" ht="12.75" customHeight="1">
      <c r="A820" s="344"/>
      <c r="B820" s="345"/>
      <c r="C820" s="344"/>
      <c r="D820" s="344"/>
      <c r="E820" s="345"/>
      <c r="F820" s="346"/>
      <c r="G820" s="346"/>
      <c r="H820" s="346"/>
      <c r="I820" s="344"/>
      <c r="J820" s="344"/>
      <c r="K820" s="344"/>
      <c r="L820" s="344"/>
      <c r="M820" s="344"/>
      <c r="N820" s="344"/>
      <c r="O820" s="344"/>
      <c r="P820" s="344"/>
      <c r="Q820" s="344"/>
      <c r="R820" s="344"/>
      <c r="S820" s="344"/>
      <c r="T820" s="344"/>
      <c r="U820" s="344"/>
      <c r="V820" s="344"/>
      <c r="W820" s="344"/>
      <c r="X820" s="344"/>
      <c r="Y820" s="344"/>
      <c r="Z820" s="344"/>
    </row>
    <row r="821" ht="12.75" customHeight="1">
      <c r="A821" s="344"/>
      <c r="B821" s="345"/>
      <c r="C821" s="344"/>
      <c r="D821" s="344"/>
      <c r="E821" s="345"/>
      <c r="F821" s="346"/>
      <c r="G821" s="346"/>
      <c r="H821" s="346"/>
      <c r="I821" s="344"/>
      <c r="J821" s="344"/>
      <c r="K821" s="344"/>
      <c r="L821" s="344"/>
      <c r="M821" s="344"/>
      <c r="N821" s="344"/>
      <c r="O821" s="344"/>
      <c r="P821" s="344"/>
      <c r="Q821" s="344"/>
      <c r="R821" s="344"/>
      <c r="S821" s="344"/>
      <c r="T821" s="344"/>
      <c r="U821" s="344"/>
      <c r="V821" s="344"/>
      <c r="W821" s="344"/>
      <c r="X821" s="344"/>
      <c r="Y821" s="344"/>
      <c r="Z821" s="344"/>
    </row>
    <row r="822" ht="12.75" customHeight="1">
      <c r="A822" s="344"/>
      <c r="B822" s="345"/>
      <c r="C822" s="344"/>
      <c r="D822" s="344"/>
      <c r="E822" s="345"/>
      <c r="F822" s="346"/>
      <c r="G822" s="346"/>
      <c r="H822" s="346"/>
      <c r="I822" s="344"/>
      <c r="J822" s="344"/>
      <c r="K822" s="344"/>
      <c r="L822" s="344"/>
      <c r="M822" s="344"/>
      <c r="N822" s="344"/>
      <c r="O822" s="344"/>
      <c r="P822" s="344"/>
      <c r="Q822" s="344"/>
      <c r="R822" s="344"/>
      <c r="S822" s="344"/>
      <c r="T822" s="344"/>
      <c r="U822" s="344"/>
      <c r="V822" s="344"/>
      <c r="W822" s="344"/>
      <c r="X822" s="344"/>
      <c r="Y822" s="344"/>
      <c r="Z822" s="344"/>
    </row>
    <row r="823" ht="12.75" customHeight="1">
      <c r="A823" s="344"/>
      <c r="B823" s="345"/>
      <c r="C823" s="344"/>
      <c r="D823" s="344"/>
      <c r="E823" s="345"/>
      <c r="F823" s="346"/>
      <c r="G823" s="346"/>
      <c r="H823" s="346"/>
      <c r="I823" s="344"/>
      <c r="J823" s="344"/>
      <c r="K823" s="344"/>
      <c r="L823" s="344"/>
      <c r="M823" s="344"/>
      <c r="N823" s="344"/>
      <c r="O823" s="344"/>
      <c r="P823" s="344"/>
      <c r="Q823" s="344"/>
      <c r="R823" s="344"/>
      <c r="S823" s="344"/>
      <c r="T823" s="344"/>
      <c r="U823" s="344"/>
      <c r="V823" s="344"/>
      <c r="W823" s="344"/>
      <c r="X823" s="344"/>
      <c r="Y823" s="344"/>
      <c r="Z823" s="344"/>
    </row>
    <row r="824" ht="12.75" customHeight="1">
      <c r="A824" s="344"/>
      <c r="B824" s="345"/>
      <c r="C824" s="344"/>
      <c r="D824" s="344"/>
      <c r="E824" s="345"/>
      <c r="F824" s="346"/>
      <c r="G824" s="346"/>
      <c r="H824" s="346"/>
      <c r="I824" s="344"/>
      <c r="J824" s="344"/>
      <c r="K824" s="344"/>
      <c r="L824" s="344"/>
      <c r="M824" s="344"/>
      <c r="N824" s="344"/>
      <c r="O824" s="344"/>
      <c r="P824" s="344"/>
      <c r="Q824" s="344"/>
      <c r="R824" s="344"/>
      <c r="S824" s="344"/>
      <c r="T824" s="344"/>
      <c r="U824" s="344"/>
      <c r="V824" s="344"/>
      <c r="W824" s="344"/>
      <c r="X824" s="344"/>
      <c r="Y824" s="344"/>
      <c r="Z824" s="344"/>
    </row>
    <row r="825" ht="12.75" customHeight="1">
      <c r="A825" s="344"/>
      <c r="B825" s="345"/>
      <c r="C825" s="344"/>
      <c r="D825" s="344"/>
      <c r="E825" s="345"/>
      <c r="F825" s="346"/>
      <c r="G825" s="346"/>
      <c r="H825" s="346"/>
      <c r="I825" s="344"/>
      <c r="J825" s="344"/>
      <c r="K825" s="344"/>
      <c r="L825" s="344"/>
      <c r="M825" s="344"/>
      <c r="N825" s="344"/>
      <c r="O825" s="344"/>
      <c r="P825" s="344"/>
      <c r="Q825" s="344"/>
      <c r="R825" s="344"/>
      <c r="S825" s="344"/>
      <c r="T825" s="344"/>
      <c r="U825" s="344"/>
      <c r="V825" s="344"/>
      <c r="W825" s="344"/>
      <c r="X825" s="344"/>
      <c r="Y825" s="344"/>
      <c r="Z825" s="344"/>
    </row>
    <row r="826" ht="12.75" customHeight="1">
      <c r="A826" s="344"/>
      <c r="B826" s="345"/>
      <c r="C826" s="344"/>
      <c r="D826" s="344"/>
      <c r="E826" s="345"/>
      <c r="F826" s="346"/>
      <c r="G826" s="346"/>
      <c r="H826" s="346"/>
      <c r="I826" s="344"/>
      <c r="J826" s="344"/>
      <c r="K826" s="344"/>
      <c r="L826" s="344"/>
      <c r="M826" s="344"/>
      <c r="N826" s="344"/>
      <c r="O826" s="344"/>
      <c r="P826" s="344"/>
      <c r="Q826" s="344"/>
      <c r="R826" s="344"/>
      <c r="S826" s="344"/>
      <c r="T826" s="344"/>
      <c r="U826" s="344"/>
      <c r="V826" s="344"/>
      <c r="W826" s="344"/>
      <c r="X826" s="344"/>
      <c r="Y826" s="344"/>
      <c r="Z826" s="344"/>
    </row>
    <row r="827" ht="12.75" customHeight="1">
      <c r="A827" s="344"/>
      <c r="B827" s="345"/>
      <c r="C827" s="344"/>
      <c r="D827" s="344"/>
      <c r="E827" s="345"/>
      <c r="F827" s="346"/>
      <c r="G827" s="346"/>
      <c r="H827" s="346"/>
      <c r="I827" s="344"/>
      <c r="J827" s="344"/>
      <c r="K827" s="344"/>
      <c r="L827" s="344"/>
      <c r="M827" s="344"/>
      <c r="N827" s="344"/>
      <c r="O827" s="344"/>
      <c r="P827" s="344"/>
      <c r="Q827" s="344"/>
      <c r="R827" s="344"/>
      <c r="S827" s="344"/>
      <c r="T827" s="344"/>
      <c r="U827" s="344"/>
      <c r="V827" s="344"/>
      <c r="W827" s="344"/>
      <c r="X827" s="344"/>
      <c r="Y827" s="344"/>
      <c r="Z827" s="344"/>
    </row>
    <row r="828" ht="12.75" customHeight="1">
      <c r="A828" s="344"/>
      <c r="B828" s="345"/>
      <c r="C828" s="344"/>
      <c r="D828" s="344"/>
      <c r="E828" s="345"/>
      <c r="F828" s="346"/>
      <c r="G828" s="346"/>
      <c r="H828" s="346"/>
      <c r="I828" s="344"/>
      <c r="J828" s="344"/>
      <c r="K828" s="344"/>
      <c r="L828" s="344"/>
      <c r="M828" s="344"/>
      <c r="N828" s="344"/>
      <c r="O828" s="344"/>
      <c r="P828" s="344"/>
      <c r="Q828" s="344"/>
      <c r="R828" s="344"/>
      <c r="S828" s="344"/>
      <c r="T828" s="344"/>
      <c r="U828" s="344"/>
      <c r="V828" s="344"/>
      <c r="W828" s="344"/>
      <c r="X828" s="344"/>
      <c r="Y828" s="344"/>
      <c r="Z828" s="344"/>
    </row>
    <row r="829" ht="12.75" customHeight="1">
      <c r="A829" s="344"/>
      <c r="B829" s="345"/>
      <c r="C829" s="344"/>
      <c r="D829" s="344"/>
      <c r="E829" s="345"/>
      <c r="F829" s="346"/>
      <c r="G829" s="346"/>
      <c r="H829" s="346"/>
      <c r="I829" s="344"/>
      <c r="J829" s="344"/>
      <c r="K829" s="344"/>
      <c r="L829" s="344"/>
      <c r="M829" s="344"/>
      <c r="N829" s="344"/>
      <c r="O829" s="344"/>
      <c r="P829" s="344"/>
      <c r="Q829" s="344"/>
      <c r="R829" s="344"/>
      <c r="S829" s="344"/>
      <c r="T829" s="344"/>
      <c r="U829" s="344"/>
      <c r="V829" s="344"/>
      <c r="W829" s="344"/>
      <c r="X829" s="344"/>
      <c r="Y829" s="344"/>
      <c r="Z829" s="344"/>
    </row>
    <row r="830" ht="12.75" customHeight="1">
      <c r="A830" s="344"/>
      <c r="B830" s="345"/>
      <c r="C830" s="344"/>
      <c r="D830" s="344"/>
      <c r="E830" s="345"/>
      <c r="F830" s="346"/>
      <c r="G830" s="346"/>
      <c r="H830" s="346"/>
      <c r="I830" s="344"/>
      <c r="J830" s="344"/>
      <c r="K830" s="344"/>
      <c r="L830" s="344"/>
      <c r="M830" s="344"/>
      <c r="N830" s="344"/>
      <c r="O830" s="344"/>
      <c r="P830" s="344"/>
      <c r="Q830" s="344"/>
      <c r="R830" s="344"/>
      <c r="S830" s="344"/>
      <c r="T830" s="344"/>
      <c r="U830" s="344"/>
      <c r="V830" s="344"/>
      <c r="W830" s="344"/>
      <c r="X830" s="344"/>
      <c r="Y830" s="344"/>
      <c r="Z830" s="344"/>
    </row>
    <row r="831" ht="12.75" customHeight="1">
      <c r="A831" s="344"/>
      <c r="B831" s="345"/>
      <c r="C831" s="344"/>
      <c r="D831" s="344"/>
      <c r="E831" s="345"/>
      <c r="F831" s="346"/>
      <c r="G831" s="346"/>
      <c r="H831" s="346"/>
      <c r="I831" s="344"/>
      <c r="J831" s="344"/>
      <c r="K831" s="344"/>
      <c r="L831" s="344"/>
      <c r="M831" s="344"/>
      <c r="N831" s="344"/>
      <c r="O831" s="344"/>
      <c r="P831" s="344"/>
      <c r="Q831" s="344"/>
      <c r="R831" s="344"/>
      <c r="S831" s="344"/>
      <c r="T831" s="344"/>
      <c r="U831" s="344"/>
      <c r="V831" s="344"/>
      <c r="W831" s="344"/>
      <c r="X831" s="344"/>
      <c r="Y831" s="344"/>
      <c r="Z831" s="344"/>
    </row>
    <row r="832" ht="12.75" customHeight="1">
      <c r="A832" s="344"/>
      <c r="B832" s="345"/>
      <c r="C832" s="344"/>
      <c r="D832" s="344"/>
      <c r="E832" s="345"/>
      <c r="F832" s="346"/>
      <c r="G832" s="346"/>
      <c r="H832" s="346"/>
      <c r="I832" s="344"/>
      <c r="J832" s="344"/>
      <c r="K832" s="344"/>
      <c r="L832" s="344"/>
      <c r="M832" s="344"/>
      <c r="N832" s="344"/>
      <c r="O832" s="344"/>
      <c r="P832" s="344"/>
      <c r="Q832" s="344"/>
      <c r="R832" s="344"/>
      <c r="S832" s="344"/>
      <c r="T832" s="344"/>
      <c r="U832" s="344"/>
      <c r="V832" s="344"/>
      <c r="W832" s="344"/>
      <c r="X832" s="344"/>
      <c r="Y832" s="344"/>
      <c r="Z832" s="344"/>
    </row>
    <row r="833" ht="12.75" customHeight="1">
      <c r="A833" s="344"/>
      <c r="B833" s="345"/>
      <c r="C833" s="344"/>
      <c r="D833" s="344"/>
      <c r="E833" s="345"/>
      <c r="F833" s="346"/>
      <c r="G833" s="346"/>
      <c r="H833" s="346"/>
      <c r="I833" s="344"/>
      <c r="J833" s="344"/>
      <c r="K833" s="344"/>
      <c r="L833" s="344"/>
      <c r="M833" s="344"/>
      <c r="N833" s="344"/>
      <c r="O833" s="344"/>
      <c r="P833" s="344"/>
      <c r="Q833" s="344"/>
      <c r="R833" s="344"/>
      <c r="S833" s="344"/>
      <c r="T833" s="344"/>
      <c r="U833" s="344"/>
      <c r="V833" s="344"/>
      <c r="W833" s="344"/>
      <c r="X833" s="344"/>
      <c r="Y833" s="344"/>
      <c r="Z833" s="344"/>
    </row>
    <row r="834" ht="12.75" customHeight="1">
      <c r="A834" s="344"/>
      <c r="B834" s="345"/>
      <c r="C834" s="344"/>
      <c r="D834" s="344"/>
      <c r="E834" s="345"/>
      <c r="F834" s="346"/>
      <c r="G834" s="346"/>
      <c r="H834" s="346"/>
      <c r="I834" s="344"/>
      <c r="J834" s="344"/>
      <c r="K834" s="344"/>
      <c r="L834" s="344"/>
      <c r="M834" s="344"/>
      <c r="N834" s="344"/>
      <c r="O834" s="344"/>
      <c r="P834" s="344"/>
      <c r="Q834" s="344"/>
      <c r="R834" s="344"/>
      <c r="S834" s="344"/>
      <c r="T834" s="344"/>
      <c r="U834" s="344"/>
      <c r="V834" s="344"/>
      <c r="W834" s="344"/>
      <c r="X834" s="344"/>
      <c r="Y834" s="344"/>
      <c r="Z834" s="344"/>
    </row>
    <row r="835" ht="12.75" customHeight="1">
      <c r="A835" s="344"/>
      <c r="B835" s="345"/>
      <c r="C835" s="344"/>
      <c r="D835" s="344"/>
      <c r="E835" s="345"/>
      <c r="F835" s="346"/>
      <c r="G835" s="346"/>
      <c r="H835" s="346"/>
      <c r="I835" s="344"/>
      <c r="J835" s="344"/>
      <c r="K835" s="344"/>
      <c r="L835" s="344"/>
      <c r="M835" s="344"/>
      <c r="N835" s="344"/>
      <c r="O835" s="344"/>
      <c r="P835" s="344"/>
      <c r="Q835" s="344"/>
      <c r="R835" s="344"/>
      <c r="S835" s="344"/>
      <c r="T835" s="344"/>
      <c r="U835" s="344"/>
      <c r="V835" s="344"/>
      <c r="W835" s="344"/>
      <c r="X835" s="344"/>
      <c r="Y835" s="344"/>
      <c r="Z835" s="344"/>
    </row>
    <row r="836" ht="12.75" customHeight="1">
      <c r="A836" s="344"/>
      <c r="B836" s="345"/>
      <c r="C836" s="344"/>
      <c r="D836" s="344"/>
      <c r="E836" s="345"/>
      <c r="F836" s="346"/>
      <c r="G836" s="346"/>
      <c r="H836" s="346"/>
      <c r="I836" s="344"/>
      <c r="J836" s="344"/>
      <c r="K836" s="344"/>
      <c r="L836" s="344"/>
      <c r="M836" s="344"/>
      <c r="N836" s="344"/>
      <c r="O836" s="344"/>
      <c r="P836" s="344"/>
      <c r="Q836" s="344"/>
      <c r="R836" s="344"/>
      <c r="S836" s="344"/>
      <c r="T836" s="344"/>
      <c r="U836" s="344"/>
      <c r="V836" s="344"/>
      <c r="W836" s="344"/>
      <c r="X836" s="344"/>
      <c r="Y836" s="344"/>
      <c r="Z836" s="344"/>
    </row>
    <row r="837" ht="12.75" customHeight="1">
      <c r="A837" s="344"/>
      <c r="B837" s="345"/>
      <c r="C837" s="344"/>
      <c r="D837" s="344"/>
      <c r="E837" s="345"/>
      <c r="F837" s="346"/>
      <c r="G837" s="346"/>
      <c r="H837" s="346"/>
      <c r="I837" s="344"/>
      <c r="J837" s="344"/>
      <c r="K837" s="344"/>
      <c r="L837" s="344"/>
      <c r="M837" s="344"/>
      <c r="N837" s="344"/>
      <c r="O837" s="344"/>
      <c r="P837" s="344"/>
      <c r="Q837" s="344"/>
      <c r="R837" s="344"/>
      <c r="S837" s="344"/>
      <c r="T837" s="344"/>
      <c r="U837" s="344"/>
      <c r="V837" s="344"/>
      <c r="W837" s="344"/>
      <c r="X837" s="344"/>
      <c r="Y837" s="344"/>
      <c r="Z837" s="344"/>
    </row>
    <row r="838" ht="12.75" customHeight="1">
      <c r="A838" s="344"/>
      <c r="B838" s="345"/>
      <c r="C838" s="344"/>
      <c r="D838" s="344"/>
      <c r="E838" s="345"/>
      <c r="F838" s="346"/>
      <c r="G838" s="346"/>
      <c r="H838" s="346"/>
      <c r="I838" s="344"/>
      <c r="J838" s="344"/>
      <c r="K838" s="344"/>
      <c r="L838" s="344"/>
      <c r="M838" s="344"/>
      <c r="N838" s="344"/>
      <c r="O838" s="344"/>
      <c r="P838" s="344"/>
      <c r="Q838" s="344"/>
      <c r="R838" s="344"/>
      <c r="S838" s="344"/>
      <c r="T838" s="344"/>
      <c r="U838" s="344"/>
      <c r="V838" s="344"/>
      <c r="W838" s="344"/>
      <c r="X838" s="344"/>
      <c r="Y838" s="344"/>
      <c r="Z838" s="344"/>
    </row>
    <row r="839" ht="12.75" customHeight="1">
      <c r="A839" s="344"/>
      <c r="B839" s="345"/>
      <c r="C839" s="344"/>
      <c r="D839" s="344"/>
      <c r="E839" s="345"/>
      <c r="F839" s="346"/>
      <c r="G839" s="346"/>
      <c r="H839" s="346"/>
      <c r="I839" s="344"/>
      <c r="J839" s="344"/>
      <c r="K839" s="344"/>
      <c r="L839" s="344"/>
      <c r="M839" s="344"/>
      <c r="N839" s="344"/>
      <c r="O839" s="344"/>
      <c r="P839" s="344"/>
      <c r="Q839" s="344"/>
      <c r="R839" s="344"/>
      <c r="S839" s="344"/>
      <c r="T839" s="344"/>
      <c r="U839" s="344"/>
      <c r="V839" s="344"/>
      <c r="W839" s="344"/>
      <c r="X839" s="344"/>
      <c r="Y839" s="344"/>
      <c r="Z839" s="344"/>
    </row>
    <row r="840" ht="12.75" customHeight="1">
      <c r="A840" s="344"/>
      <c r="B840" s="345"/>
      <c r="C840" s="344"/>
      <c r="D840" s="344"/>
      <c r="E840" s="345"/>
      <c r="F840" s="346"/>
      <c r="G840" s="346"/>
      <c r="H840" s="346"/>
      <c r="I840" s="344"/>
      <c r="J840" s="344"/>
      <c r="K840" s="344"/>
      <c r="L840" s="344"/>
      <c r="M840" s="344"/>
      <c r="N840" s="344"/>
      <c r="O840" s="344"/>
      <c r="P840" s="344"/>
      <c r="Q840" s="344"/>
      <c r="R840" s="344"/>
      <c r="S840" s="344"/>
      <c r="T840" s="344"/>
      <c r="U840" s="344"/>
      <c r="V840" s="344"/>
      <c r="W840" s="344"/>
      <c r="X840" s="344"/>
      <c r="Y840" s="344"/>
      <c r="Z840" s="344"/>
    </row>
    <row r="841" ht="12.75" customHeight="1">
      <c r="A841" s="344"/>
      <c r="B841" s="345"/>
      <c r="C841" s="344"/>
      <c r="D841" s="344"/>
      <c r="E841" s="345"/>
      <c r="F841" s="346"/>
      <c r="G841" s="346"/>
      <c r="H841" s="346"/>
      <c r="I841" s="344"/>
      <c r="J841" s="344"/>
      <c r="K841" s="344"/>
      <c r="L841" s="344"/>
      <c r="M841" s="344"/>
      <c r="N841" s="344"/>
      <c r="O841" s="344"/>
      <c r="P841" s="344"/>
      <c r="Q841" s="344"/>
      <c r="R841" s="344"/>
      <c r="S841" s="344"/>
      <c r="T841" s="344"/>
      <c r="U841" s="344"/>
      <c r="V841" s="344"/>
      <c r="W841" s="344"/>
      <c r="X841" s="344"/>
      <c r="Y841" s="344"/>
      <c r="Z841" s="344"/>
    </row>
    <row r="842" ht="12.75" customHeight="1">
      <c r="A842" s="344"/>
      <c r="B842" s="345"/>
      <c r="C842" s="344"/>
      <c r="D842" s="344"/>
      <c r="E842" s="345"/>
      <c r="F842" s="346"/>
      <c r="G842" s="346"/>
      <c r="H842" s="346"/>
      <c r="I842" s="344"/>
      <c r="J842" s="344"/>
      <c r="K842" s="344"/>
      <c r="L842" s="344"/>
      <c r="M842" s="344"/>
      <c r="N842" s="344"/>
      <c r="O842" s="344"/>
      <c r="P842" s="344"/>
      <c r="Q842" s="344"/>
      <c r="R842" s="344"/>
      <c r="S842" s="344"/>
      <c r="T842" s="344"/>
      <c r="U842" s="344"/>
      <c r="V842" s="344"/>
      <c r="W842" s="344"/>
      <c r="X842" s="344"/>
      <c r="Y842" s="344"/>
      <c r="Z842" s="344"/>
    </row>
    <row r="843" ht="12.75" customHeight="1">
      <c r="A843" s="344"/>
      <c r="B843" s="345"/>
      <c r="C843" s="344"/>
      <c r="D843" s="344"/>
      <c r="E843" s="345"/>
      <c r="F843" s="346"/>
      <c r="G843" s="346"/>
      <c r="H843" s="346"/>
      <c r="I843" s="344"/>
      <c r="J843" s="344"/>
      <c r="K843" s="344"/>
      <c r="L843" s="344"/>
      <c r="M843" s="344"/>
      <c r="N843" s="344"/>
      <c r="O843" s="344"/>
      <c r="P843" s="344"/>
      <c r="Q843" s="344"/>
      <c r="R843" s="344"/>
      <c r="S843" s="344"/>
      <c r="T843" s="344"/>
      <c r="U843" s="344"/>
      <c r="V843" s="344"/>
      <c r="W843" s="344"/>
      <c r="X843" s="344"/>
      <c r="Y843" s="344"/>
      <c r="Z843" s="344"/>
    </row>
    <row r="844" ht="12.75" customHeight="1">
      <c r="A844" s="344"/>
      <c r="B844" s="345"/>
      <c r="C844" s="344"/>
      <c r="D844" s="344"/>
      <c r="E844" s="345"/>
      <c r="F844" s="346"/>
      <c r="G844" s="346"/>
      <c r="H844" s="346"/>
      <c r="I844" s="344"/>
      <c r="J844" s="344"/>
      <c r="K844" s="344"/>
      <c r="L844" s="344"/>
      <c r="M844" s="344"/>
      <c r="N844" s="344"/>
      <c r="O844" s="344"/>
      <c r="P844" s="344"/>
      <c r="Q844" s="344"/>
      <c r="R844" s="344"/>
      <c r="S844" s="344"/>
      <c r="T844" s="344"/>
      <c r="U844" s="344"/>
      <c r="V844" s="344"/>
      <c r="W844" s="344"/>
      <c r="X844" s="344"/>
      <c r="Y844" s="344"/>
      <c r="Z844" s="344"/>
    </row>
    <row r="845" ht="12.75" customHeight="1">
      <c r="A845" s="344"/>
      <c r="B845" s="345"/>
      <c r="C845" s="344"/>
      <c r="D845" s="344"/>
      <c r="E845" s="345"/>
      <c r="F845" s="346"/>
      <c r="G845" s="346"/>
      <c r="H845" s="346"/>
      <c r="I845" s="344"/>
      <c r="J845" s="344"/>
      <c r="K845" s="344"/>
      <c r="L845" s="344"/>
      <c r="M845" s="344"/>
      <c r="N845" s="344"/>
      <c r="O845" s="344"/>
      <c r="P845" s="344"/>
      <c r="Q845" s="344"/>
      <c r="R845" s="344"/>
      <c r="S845" s="344"/>
      <c r="T845" s="344"/>
      <c r="U845" s="344"/>
      <c r="V845" s="344"/>
      <c r="W845" s="344"/>
      <c r="X845" s="344"/>
      <c r="Y845" s="344"/>
      <c r="Z845" s="344"/>
    </row>
    <row r="846" ht="12.75" customHeight="1">
      <c r="A846" s="344"/>
      <c r="B846" s="345"/>
      <c r="C846" s="344"/>
      <c r="D846" s="344"/>
      <c r="E846" s="345"/>
      <c r="F846" s="346"/>
      <c r="G846" s="346"/>
      <c r="H846" s="346"/>
      <c r="I846" s="344"/>
      <c r="J846" s="344"/>
      <c r="K846" s="344"/>
      <c r="L846" s="344"/>
      <c r="M846" s="344"/>
      <c r="N846" s="344"/>
      <c r="O846" s="344"/>
      <c r="P846" s="344"/>
      <c r="Q846" s="344"/>
      <c r="R846" s="344"/>
      <c r="S846" s="344"/>
      <c r="T846" s="344"/>
      <c r="U846" s="344"/>
      <c r="V846" s="344"/>
      <c r="W846" s="344"/>
      <c r="X846" s="344"/>
      <c r="Y846" s="344"/>
      <c r="Z846" s="344"/>
    </row>
    <row r="847" ht="12.75" customHeight="1">
      <c r="A847" s="344"/>
      <c r="B847" s="345"/>
      <c r="C847" s="344"/>
      <c r="D847" s="344"/>
      <c r="E847" s="345"/>
      <c r="F847" s="346"/>
      <c r="G847" s="346"/>
      <c r="H847" s="346"/>
      <c r="I847" s="344"/>
      <c r="J847" s="344"/>
      <c r="K847" s="344"/>
      <c r="L847" s="344"/>
      <c r="M847" s="344"/>
      <c r="N847" s="344"/>
      <c r="O847" s="344"/>
      <c r="P847" s="344"/>
      <c r="Q847" s="344"/>
      <c r="R847" s="344"/>
      <c r="S847" s="344"/>
      <c r="T847" s="344"/>
      <c r="U847" s="344"/>
      <c r="V847" s="344"/>
      <c r="W847" s="344"/>
      <c r="X847" s="344"/>
      <c r="Y847" s="344"/>
      <c r="Z847" s="344"/>
    </row>
    <row r="848" ht="12.75" customHeight="1">
      <c r="A848" s="344"/>
      <c r="B848" s="345"/>
      <c r="C848" s="344"/>
      <c r="D848" s="344"/>
      <c r="E848" s="345"/>
      <c r="F848" s="346"/>
      <c r="G848" s="346"/>
      <c r="H848" s="346"/>
      <c r="I848" s="344"/>
      <c r="J848" s="344"/>
      <c r="K848" s="344"/>
      <c r="L848" s="344"/>
      <c r="M848" s="344"/>
      <c r="N848" s="344"/>
      <c r="O848" s="344"/>
      <c r="P848" s="344"/>
      <c r="Q848" s="344"/>
      <c r="R848" s="344"/>
      <c r="S848" s="344"/>
      <c r="T848" s="344"/>
      <c r="U848" s="344"/>
      <c r="V848" s="344"/>
      <c r="W848" s="344"/>
      <c r="X848" s="344"/>
      <c r="Y848" s="344"/>
      <c r="Z848" s="344"/>
    </row>
    <row r="849" ht="12.75" customHeight="1">
      <c r="A849" s="344"/>
      <c r="B849" s="345"/>
      <c r="C849" s="344"/>
      <c r="D849" s="344"/>
      <c r="E849" s="345"/>
      <c r="F849" s="346"/>
      <c r="G849" s="346"/>
      <c r="H849" s="346"/>
      <c r="I849" s="344"/>
      <c r="J849" s="344"/>
      <c r="K849" s="344"/>
      <c r="L849" s="344"/>
      <c r="M849" s="344"/>
      <c r="N849" s="344"/>
      <c r="O849" s="344"/>
      <c r="P849" s="344"/>
      <c r="Q849" s="344"/>
      <c r="R849" s="344"/>
      <c r="S849" s="344"/>
      <c r="T849" s="344"/>
      <c r="U849" s="344"/>
      <c r="V849" s="344"/>
      <c r="W849" s="344"/>
      <c r="X849" s="344"/>
      <c r="Y849" s="344"/>
      <c r="Z849" s="344"/>
    </row>
    <row r="850" ht="12.75" customHeight="1">
      <c r="A850" s="344"/>
      <c r="B850" s="345"/>
      <c r="C850" s="344"/>
      <c r="D850" s="344"/>
      <c r="E850" s="345"/>
      <c r="F850" s="346"/>
      <c r="G850" s="346"/>
      <c r="H850" s="346"/>
      <c r="I850" s="344"/>
      <c r="J850" s="344"/>
      <c r="K850" s="344"/>
      <c r="L850" s="344"/>
      <c r="M850" s="344"/>
      <c r="N850" s="344"/>
      <c r="O850" s="344"/>
      <c r="P850" s="344"/>
      <c r="Q850" s="344"/>
      <c r="R850" s="344"/>
      <c r="S850" s="344"/>
      <c r="T850" s="344"/>
      <c r="U850" s="344"/>
      <c r="V850" s="344"/>
      <c r="W850" s="344"/>
      <c r="X850" s="344"/>
      <c r="Y850" s="344"/>
      <c r="Z850" s="344"/>
    </row>
    <row r="851" ht="12.75" customHeight="1">
      <c r="A851" s="344"/>
      <c r="B851" s="345"/>
      <c r="C851" s="344"/>
      <c r="D851" s="344"/>
      <c r="E851" s="345"/>
      <c r="F851" s="346"/>
      <c r="G851" s="346"/>
      <c r="H851" s="346"/>
      <c r="I851" s="344"/>
      <c r="J851" s="344"/>
      <c r="K851" s="344"/>
      <c r="L851" s="344"/>
      <c r="M851" s="344"/>
      <c r="N851" s="344"/>
      <c r="O851" s="344"/>
      <c r="P851" s="344"/>
      <c r="Q851" s="344"/>
      <c r="R851" s="344"/>
      <c r="S851" s="344"/>
      <c r="T851" s="344"/>
      <c r="U851" s="344"/>
      <c r="V851" s="344"/>
      <c r="W851" s="344"/>
      <c r="X851" s="344"/>
      <c r="Y851" s="344"/>
      <c r="Z851" s="344"/>
    </row>
    <row r="852" ht="12.75" customHeight="1">
      <c r="A852" s="344"/>
      <c r="B852" s="345"/>
      <c r="C852" s="344"/>
      <c r="D852" s="344"/>
      <c r="E852" s="345"/>
      <c r="F852" s="346"/>
      <c r="G852" s="346"/>
      <c r="H852" s="346"/>
      <c r="I852" s="344"/>
      <c r="J852" s="344"/>
      <c r="K852" s="344"/>
      <c r="L852" s="344"/>
      <c r="M852" s="344"/>
      <c r="N852" s="344"/>
      <c r="O852" s="344"/>
      <c r="P852" s="344"/>
      <c r="Q852" s="344"/>
      <c r="R852" s="344"/>
      <c r="S852" s="344"/>
      <c r="T852" s="344"/>
      <c r="U852" s="344"/>
      <c r="V852" s="344"/>
      <c r="W852" s="344"/>
      <c r="X852" s="344"/>
      <c r="Y852" s="344"/>
      <c r="Z852" s="344"/>
    </row>
    <row r="853" ht="12.75" customHeight="1">
      <c r="A853" s="344"/>
      <c r="B853" s="345"/>
      <c r="C853" s="344"/>
      <c r="D853" s="344"/>
      <c r="E853" s="345"/>
      <c r="F853" s="346"/>
      <c r="G853" s="346"/>
      <c r="H853" s="346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  <c r="Z853" s="344"/>
    </row>
    <row r="854" ht="12.75" customHeight="1">
      <c r="A854" s="344"/>
      <c r="B854" s="345"/>
      <c r="C854" s="344"/>
      <c r="D854" s="344"/>
      <c r="E854" s="345"/>
      <c r="F854" s="346"/>
      <c r="G854" s="346"/>
      <c r="H854" s="346"/>
      <c r="I854" s="344"/>
      <c r="J854" s="344"/>
      <c r="K854" s="344"/>
      <c r="L854" s="344"/>
      <c r="M854" s="344"/>
      <c r="N854" s="344"/>
      <c r="O854" s="344"/>
      <c r="P854" s="344"/>
      <c r="Q854" s="344"/>
      <c r="R854" s="344"/>
      <c r="S854" s="344"/>
      <c r="T854" s="344"/>
      <c r="U854" s="344"/>
      <c r="V854" s="344"/>
      <c r="W854" s="344"/>
      <c r="X854" s="344"/>
      <c r="Y854" s="344"/>
      <c r="Z854" s="344"/>
    </row>
    <row r="855" ht="12.75" customHeight="1">
      <c r="A855" s="344"/>
      <c r="B855" s="345"/>
      <c r="C855" s="344"/>
      <c r="D855" s="344"/>
      <c r="E855" s="345"/>
      <c r="F855" s="346"/>
      <c r="G855" s="346"/>
      <c r="H855" s="346"/>
      <c r="I855" s="344"/>
      <c r="J855" s="344"/>
      <c r="K855" s="344"/>
      <c r="L855" s="344"/>
      <c r="M855" s="344"/>
      <c r="N855" s="344"/>
      <c r="O855" s="344"/>
      <c r="P855" s="344"/>
      <c r="Q855" s="344"/>
      <c r="R855" s="344"/>
      <c r="S855" s="344"/>
      <c r="T855" s="344"/>
      <c r="U855" s="344"/>
      <c r="V855" s="344"/>
      <c r="W855" s="344"/>
      <c r="X855" s="344"/>
      <c r="Y855" s="344"/>
      <c r="Z855" s="344"/>
    </row>
    <row r="856" ht="12.75" customHeight="1">
      <c r="A856" s="344"/>
      <c r="B856" s="345"/>
      <c r="C856" s="344"/>
      <c r="D856" s="344"/>
      <c r="E856" s="345"/>
      <c r="F856" s="346"/>
      <c r="G856" s="346"/>
      <c r="H856" s="346"/>
      <c r="I856" s="344"/>
      <c r="J856" s="344"/>
      <c r="K856" s="344"/>
      <c r="L856" s="344"/>
      <c r="M856" s="344"/>
      <c r="N856" s="344"/>
      <c r="O856" s="344"/>
      <c r="P856" s="344"/>
      <c r="Q856" s="344"/>
      <c r="R856" s="344"/>
      <c r="S856" s="344"/>
      <c r="T856" s="344"/>
      <c r="U856" s="344"/>
      <c r="V856" s="344"/>
      <c r="W856" s="344"/>
      <c r="X856" s="344"/>
      <c r="Y856" s="344"/>
      <c r="Z856" s="344"/>
    </row>
    <row r="857" ht="12.75" customHeight="1">
      <c r="A857" s="344"/>
      <c r="B857" s="345"/>
      <c r="C857" s="344"/>
      <c r="D857" s="344"/>
      <c r="E857" s="345"/>
      <c r="F857" s="346"/>
      <c r="G857" s="346"/>
      <c r="H857" s="346"/>
      <c r="I857" s="344"/>
      <c r="J857" s="344"/>
      <c r="K857" s="344"/>
      <c r="L857" s="344"/>
      <c r="M857" s="344"/>
      <c r="N857" s="344"/>
      <c r="O857" s="344"/>
      <c r="P857" s="344"/>
      <c r="Q857" s="344"/>
      <c r="R857" s="344"/>
      <c r="S857" s="344"/>
      <c r="T857" s="344"/>
      <c r="U857" s="344"/>
      <c r="V857" s="344"/>
      <c r="W857" s="344"/>
      <c r="X857" s="344"/>
      <c r="Y857" s="344"/>
      <c r="Z857" s="344"/>
    </row>
    <row r="858" ht="12.75" customHeight="1">
      <c r="A858" s="344"/>
      <c r="B858" s="345"/>
      <c r="C858" s="344"/>
      <c r="D858" s="344"/>
      <c r="E858" s="345"/>
      <c r="F858" s="346"/>
      <c r="G858" s="346"/>
      <c r="H858" s="346"/>
      <c r="I858" s="344"/>
      <c r="J858" s="344"/>
      <c r="K858" s="344"/>
      <c r="L858" s="344"/>
      <c r="M858" s="344"/>
      <c r="N858" s="344"/>
      <c r="O858" s="344"/>
      <c r="P858" s="344"/>
      <c r="Q858" s="344"/>
      <c r="R858" s="344"/>
      <c r="S858" s="344"/>
      <c r="T858" s="344"/>
      <c r="U858" s="344"/>
      <c r="V858" s="344"/>
      <c r="W858" s="344"/>
      <c r="X858" s="344"/>
      <c r="Y858" s="344"/>
      <c r="Z858" s="344"/>
    </row>
    <row r="859" ht="12.75" customHeight="1">
      <c r="A859" s="344"/>
      <c r="B859" s="345"/>
      <c r="C859" s="344"/>
      <c r="D859" s="344"/>
      <c r="E859" s="345"/>
      <c r="F859" s="346"/>
      <c r="G859" s="346"/>
      <c r="H859" s="346"/>
      <c r="I859" s="344"/>
      <c r="J859" s="344"/>
      <c r="K859" s="344"/>
      <c r="L859" s="344"/>
      <c r="M859" s="344"/>
      <c r="N859" s="344"/>
      <c r="O859" s="344"/>
      <c r="P859" s="344"/>
      <c r="Q859" s="344"/>
      <c r="R859" s="344"/>
      <c r="S859" s="344"/>
      <c r="T859" s="344"/>
      <c r="U859" s="344"/>
      <c r="V859" s="344"/>
      <c r="W859" s="344"/>
      <c r="X859" s="344"/>
      <c r="Y859" s="344"/>
      <c r="Z859" s="344"/>
    </row>
    <row r="860" ht="12.75" customHeight="1">
      <c r="A860" s="344"/>
      <c r="B860" s="345"/>
      <c r="C860" s="344"/>
      <c r="D860" s="344"/>
      <c r="E860" s="345"/>
      <c r="F860" s="346"/>
      <c r="G860" s="346"/>
      <c r="H860" s="346"/>
      <c r="I860" s="344"/>
      <c r="J860" s="344"/>
      <c r="K860" s="344"/>
      <c r="L860" s="344"/>
      <c r="M860" s="344"/>
      <c r="N860" s="344"/>
      <c r="O860" s="344"/>
      <c r="P860" s="344"/>
      <c r="Q860" s="344"/>
      <c r="R860" s="344"/>
      <c r="S860" s="344"/>
      <c r="T860" s="344"/>
      <c r="U860" s="344"/>
      <c r="V860" s="344"/>
      <c r="W860" s="344"/>
      <c r="X860" s="344"/>
      <c r="Y860" s="344"/>
      <c r="Z860" s="344"/>
    </row>
    <row r="861" ht="12.75" customHeight="1">
      <c r="A861" s="344"/>
      <c r="B861" s="345"/>
      <c r="C861" s="344"/>
      <c r="D861" s="344"/>
      <c r="E861" s="345"/>
      <c r="F861" s="346"/>
      <c r="G861" s="346"/>
      <c r="H861" s="346"/>
      <c r="I861" s="344"/>
      <c r="J861" s="344"/>
      <c r="K861" s="344"/>
      <c r="L861" s="344"/>
      <c r="M861" s="344"/>
      <c r="N861" s="344"/>
      <c r="O861" s="344"/>
      <c r="P861" s="344"/>
      <c r="Q861" s="344"/>
      <c r="R861" s="344"/>
      <c r="S861" s="344"/>
      <c r="T861" s="344"/>
      <c r="U861" s="344"/>
      <c r="V861" s="344"/>
      <c r="W861" s="344"/>
      <c r="X861" s="344"/>
      <c r="Y861" s="344"/>
      <c r="Z861" s="344"/>
    </row>
    <row r="862" ht="12.75" customHeight="1">
      <c r="A862" s="344"/>
      <c r="B862" s="345"/>
      <c r="C862" s="344"/>
      <c r="D862" s="344"/>
      <c r="E862" s="345"/>
      <c r="F862" s="346"/>
      <c r="G862" s="346"/>
      <c r="H862" s="346"/>
      <c r="I862" s="344"/>
      <c r="J862" s="344"/>
      <c r="K862" s="344"/>
      <c r="L862" s="344"/>
      <c r="M862" s="344"/>
      <c r="N862" s="344"/>
      <c r="O862" s="344"/>
      <c r="P862" s="344"/>
      <c r="Q862" s="344"/>
      <c r="R862" s="344"/>
      <c r="S862" s="344"/>
      <c r="T862" s="344"/>
      <c r="U862" s="344"/>
      <c r="V862" s="344"/>
      <c r="W862" s="344"/>
      <c r="X862" s="344"/>
      <c r="Y862" s="344"/>
      <c r="Z862" s="344"/>
    </row>
    <row r="863" ht="12.75" customHeight="1">
      <c r="A863" s="344"/>
      <c r="B863" s="345"/>
      <c r="C863" s="344"/>
      <c r="D863" s="344"/>
      <c r="E863" s="345"/>
      <c r="F863" s="346"/>
      <c r="G863" s="346"/>
      <c r="H863" s="346"/>
      <c r="I863" s="344"/>
      <c r="J863" s="344"/>
      <c r="K863" s="344"/>
      <c r="L863" s="344"/>
      <c r="M863" s="344"/>
      <c r="N863" s="344"/>
      <c r="O863" s="344"/>
      <c r="P863" s="344"/>
      <c r="Q863" s="344"/>
      <c r="R863" s="344"/>
      <c r="S863" s="344"/>
      <c r="T863" s="344"/>
      <c r="U863" s="344"/>
      <c r="V863" s="344"/>
      <c r="W863" s="344"/>
      <c r="X863" s="344"/>
      <c r="Y863" s="344"/>
      <c r="Z863" s="344"/>
    </row>
    <row r="864" ht="12.75" customHeight="1">
      <c r="A864" s="344"/>
      <c r="B864" s="345"/>
      <c r="C864" s="344"/>
      <c r="D864" s="344"/>
      <c r="E864" s="345"/>
      <c r="F864" s="346"/>
      <c r="G864" s="346"/>
      <c r="H864" s="346"/>
      <c r="I864" s="344"/>
      <c r="J864" s="344"/>
      <c r="K864" s="344"/>
      <c r="L864" s="344"/>
      <c r="M864" s="344"/>
      <c r="N864" s="344"/>
      <c r="O864" s="344"/>
      <c r="P864" s="344"/>
      <c r="Q864" s="344"/>
      <c r="R864" s="344"/>
      <c r="S864" s="344"/>
      <c r="T864" s="344"/>
      <c r="U864" s="344"/>
      <c r="V864" s="344"/>
      <c r="W864" s="344"/>
      <c r="X864" s="344"/>
      <c r="Y864" s="344"/>
      <c r="Z864" s="344"/>
    </row>
    <row r="865" ht="12.75" customHeight="1">
      <c r="A865" s="344"/>
      <c r="B865" s="345"/>
      <c r="C865" s="344"/>
      <c r="D865" s="344"/>
      <c r="E865" s="345"/>
      <c r="F865" s="346"/>
      <c r="G865" s="346"/>
      <c r="H865" s="346"/>
      <c r="I865" s="344"/>
      <c r="J865" s="344"/>
      <c r="K865" s="344"/>
      <c r="L865" s="344"/>
      <c r="M865" s="344"/>
      <c r="N865" s="344"/>
      <c r="O865" s="344"/>
      <c r="P865" s="344"/>
      <c r="Q865" s="344"/>
      <c r="R865" s="344"/>
      <c r="S865" s="344"/>
      <c r="T865" s="344"/>
      <c r="U865" s="344"/>
      <c r="V865" s="344"/>
      <c r="W865" s="344"/>
      <c r="X865" s="344"/>
      <c r="Y865" s="344"/>
      <c r="Z865" s="344"/>
    </row>
    <row r="866" ht="12.75" customHeight="1">
      <c r="A866" s="344"/>
      <c r="B866" s="345"/>
      <c r="C866" s="344"/>
      <c r="D866" s="344"/>
      <c r="E866" s="345"/>
      <c r="F866" s="346"/>
      <c r="G866" s="346"/>
      <c r="H866" s="346"/>
      <c r="I866" s="344"/>
      <c r="J866" s="344"/>
      <c r="K866" s="344"/>
      <c r="L866" s="344"/>
      <c r="M866" s="344"/>
      <c r="N866" s="344"/>
      <c r="O866" s="344"/>
      <c r="P866" s="344"/>
      <c r="Q866" s="344"/>
      <c r="R866" s="344"/>
      <c r="S866" s="344"/>
      <c r="T866" s="344"/>
      <c r="U866" s="344"/>
      <c r="V866" s="344"/>
      <c r="W866" s="344"/>
      <c r="X866" s="344"/>
      <c r="Y866" s="344"/>
      <c r="Z866" s="344"/>
    </row>
    <row r="867" ht="12.75" customHeight="1">
      <c r="A867" s="344"/>
      <c r="B867" s="345"/>
      <c r="C867" s="344"/>
      <c r="D867" s="344"/>
      <c r="E867" s="345"/>
      <c r="F867" s="346"/>
      <c r="G867" s="346"/>
      <c r="H867" s="346"/>
      <c r="I867" s="344"/>
      <c r="J867" s="344"/>
      <c r="K867" s="344"/>
      <c r="L867" s="344"/>
      <c r="M867" s="344"/>
      <c r="N867" s="344"/>
      <c r="O867" s="344"/>
      <c r="P867" s="344"/>
      <c r="Q867" s="344"/>
      <c r="R867" s="344"/>
      <c r="S867" s="344"/>
      <c r="T867" s="344"/>
      <c r="U867" s="344"/>
      <c r="V867" s="344"/>
      <c r="W867" s="344"/>
      <c r="X867" s="344"/>
      <c r="Y867" s="344"/>
      <c r="Z867" s="344"/>
    </row>
    <row r="868" ht="12.75" customHeight="1">
      <c r="A868" s="344"/>
      <c r="B868" s="345"/>
      <c r="C868" s="344"/>
      <c r="D868" s="344"/>
      <c r="E868" s="345"/>
      <c r="F868" s="346"/>
      <c r="G868" s="346"/>
      <c r="H868" s="346"/>
      <c r="I868" s="344"/>
      <c r="J868" s="344"/>
      <c r="K868" s="344"/>
      <c r="L868" s="344"/>
      <c r="M868" s="344"/>
      <c r="N868" s="344"/>
      <c r="O868" s="344"/>
      <c r="P868" s="344"/>
      <c r="Q868" s="344"/>
      <c r="R868" s="344"/>
      <c r="S868" s="344"/>
      <c r="T868" s="344"/>
      <c r="U868" s="344"/>
      <c r="V868" s="344"/>
      <c r="W868" s="344"/>
      <c r="X868" s="344"/>
      <c r="Y868" s="344"/>
      <c r="Z868" s="344"/>
    </row>
    <row r="869" ht="12.75" customHeight="1">
      <c r="A869" s="344"/>
      <c r="B869" s="345"/>
      <c r="C869" s="344"/>
      <c r="D869" s="344"/>
      <c r="E869" s="345"/>
      <c r="F869" s="346"/>
      <c r="G869" s="346"/>
      <c r="H869" s="346"/>
      <c r="I869" s="344"/>
      <c r="J869" s="344"/>
      <c r="K869" s="344"/>
      <c r="L869" s="344"/>
      <c r="M869" s="344"/>
      <c r="N869" s="344"/>
      <c r="O869" s="344"/>
      <c r="P869" s="344"/>
      <c r="Q869" s="344"/>
      <c r="R869" s="344"/>
      <c r="S869" s="344"/>
      <c r="T869" s="344"/>
      <c r="U869" s="344"/>
      <c r="V869" s="344"/>
      <c r="W869" s="344"/>
      <c r="X869" s="344"/>
      <c r="Y869" s="344"/>
      <c r="Z869" s="344"/>
    </row>
    <row r="870" ht="12.75" customHeight="1">
      <c r="A870" s="344"/>
      <c r="B870" s="345"/>
      <c r="C870" s="344"/>
      <c r="D870" s="344"/>
      <c r="E870" s="345"/>
      <c r="F870" s="346"/>
      <c r="G870" s="346"/>
      <c r="H870" s="346"/>
      <c r="I870" s="344"/>
      <c r="J870" s="344"/>
      <c r="K870" s="344"/>
      <c r="L870" s="344"/>
      <c r="M870" s="344"/>
      <c r="N870" s="344"/>
      <c r="O870" s="344"/>
      <c r="P870" s="344"/>
      <c r="Q870" s="344"/>
      <c r="R870" s="344"/>
      <c r="S870" s="344"/>
      <c r="T870" s="344"/>
      <c r="U870" s="344"/>
      <c r="V870" s="344"/>
      <c r="W870" s="344"/>
      <c r="X870" s="344"/>
      <c r="Y870" s="344"/>
      <c r="Z870" s="344"/>
    </row>
    <row r="871" ht="12.75" customHeight="1">
      <c r="A871" s="344"/>
      <c r="B871" s="345"/>
      <c r="C871" s="344"/>
      <c r="D871" s="344"/>
      <c r="E871" s="345"/>
      <c r="F871" s="346"/>
      <c r="G871" s="346"/>
      <c r="H871" s="346"/>
      <c r="I871" s="344"/>
      <c r="J871" s="344"/>
      <c r="K871" s="344"/>
      <c r="L871" s="344"/>
      <c r="M871" s="344"/>
      <c r="N871" s="344"/>
      <c r="O871" s="344"/>
      <c r="P871" s="344"/>
      <c r="Q871" s="344"/>
      <c r="R871" s="344"/>
      <c r="S871" s="344"/>
      <c r="T871" s="344"/>
      <c r="U871" s="344"/>
      <c r="V871" s="344"/>
      <c r="W871" s="344"/>
      <c r="X871" s="344"/>
      <c r="Y871" s="344"/>
      <c r="Z871" s="344"/>
    </row>
    <row r="872" ht="12.75" customHeight="1">
      <c r="A872" s="344"/>
      <c r="B872" s="345"/>
      <c r="C872" s="344"/>
      <c r="D872" s="344"/>
      <c r="E872" s="345"/>
      <c r="F872" s="346"/>
      <c r="G872" s="346"/>
      <c r="H872" s="346"/>
      <c r="I872" s="344"/>
      <c r="J872" s="344"/>
      <c r="K872" s="344"/>
      <c r="L872" s="344"/>
      <c r="M872" s="344"/>
      <c r="N872" s="344"/>
      <c r="O872" s="344"/>
      <c r="P872" s="344"/>
      <c r="Q872" s="344"/>
      <c r="R872" s="344"/>
      <c r="S872" s="344"/>
      <c r="T872" s="344"/>
      <c r="U872" s="344"/>
      <c r="V872" s="344"/>
      <c r="W872" s="344"/>
      <c r="X872" s="344"/>
      <c r="Y872" s="344"/>
      <c r="Z872" s="344"/>
    </row>
    <row r="873" ht="12.75" customHeight="1">
      <c r="A873" s="344"/>
      <c r="B873" s="345"/>
      <c r="C873" s="344"/>
      <c r="D873" s="344"/>
      <c r="E873" s="345"/>
      <c r="F873" s="346"/>
      <c r="G873" s="346"/>
      <c r="H873" s="346"/>
      <c r="I873" s="344"/>
      <c r="J873" s="344"/>
      <c r="K873" s="344"/>
      <c r="L873" s="344"/>
      <c r="M873" s="344"/>
      <c r="N873" s="344"/>
      <c r="O873" s="344"/>
      <c r="P873" s="344"/>
      <c r="Q873" s="344"/>
      <c r="R873" s="344"/>
      <c r="S873" s="344"/>
      <c r="T873" s="344"/>
      <c r="U873" s="344"/>
      <c r="V873" s="344"/>
      <c r="W873" s="344"/>
      <c r="X873" s="344"/>
      <c r="Y873" s="344"/>
      <c r="Z873" s="344"/>
    </row>
    <row r="874" ht="12.75" customHeight="1">
      <c r="A874" s="344"/>
      <c r="B874" s="345"/>
      <c r="C874" s="344"/>
      <c r="D874" s="344"/>
      <c r="E874" s="345"/>
      <c r="F874" s="346"/>
      <c r="G874" s="346"/>
      <c r="H874" s="346"/>
      <c r="I874" s="344"/>
      <c r="J874" s="344"/>
      <c r="K874" s="344"/>
      <c r="L874" s="344"/>
      <c r="M874" s="344"/>
      <c r="N874" s="344"/>
      <c r="O874" s="344"/>
      <c r="P874" s="344"/>
      <c r="Q874" s="344"/>
      <c r="R874" s="344"/>
      <c r="S874" s="344"/>
      <c r="T874" s="344"/>
      <c r="U874" s="344"/>
      <c r="V874" s="344"/>
      <c r="W874" s="344"/>
      <c r="X874" s="344"/>
      <c r="Y874" s="344"/>
      <c r="Z874" s="344"/>
    </row>
    <row r="875" ht="12.75" customHeight="1">
      <c r="A875" s="344"/>
      <c r="B875" s="345"/>
      <c r="C875" s="344"/>
      <c r="D875" s="344"/>
      <c r="E875" s="345"/>
      <c r="F875" s="346"/>
      <c r="G875" s="346"/>
      <c r="H875" s="346"/>
      <c r="I875" s="344"/>
      <c r="J875" s="344"/>
      <c r="K875" s="344"/>
      <c r="L875" s="344"/>
      <c r="M875" s="344"/>
      <c r="N875" s="344"/>
      <c r="O875" s="344"/>
      <c r="P875" s="344"/>
      <c r="Q875" s="344"/>
      <c r="R875" s="344"/>
      <c r="S875" s="344"/>
      <c r="T875" s="344"/>
      <c r="U875" s="344"/>
      <c r="V875" s="344"/>
      <c r="W875" s="344"/>
      <c r="X875" s="344"/>
      <c r="Y875" s="344"/>
      <c r="Z875" s="344"/>
    </row>
    <row r="876" ht="12.75" customHeight="1">
      <c r="A876" s="344"/>
      <c r="B876" s="345"/>
      <c r="C876" s="344"/>
      <c r="D876" s="344"/>
      <c r="E876" s="345"/>
      <c r="F876" s="346"/>
      <c r="G876" s="346"/>
      <c r="H876" s="346"/>
      <c r="I876" s="344"/>
      <c r="J876" s="344"/>
      <c r="K876" s="344"/>
      <c r="L876" s="344"/>
      <c r="M876" s="344"/>
      <c r="N876" s="344"/>
      <c r="O876" s="344"/>
      <c r="P876" s="344"/>
      <c r="Q876" s="344"/>
      <c r="R876" s="344"/>
      <c r="S876" s="344"/>
      <c r="T876" s="344"/>
      <c r="U876" s="344"/>
      <c r="V876" s="344"/>
      <c r="W876" s="344"/>
      <c r="X876" s="344"/>
      <c r="Y876" s="344"/>
      <c r="Z876" s="344"/>
    </row>
    <row r="877" ht="12.75" customHeight="1">
      <c r="A877" s="344"/>
      <c r="B877" s="345"/>
      <c r="C877" s="344"/>
      <c r="D877" s="344"/>
      <c r="E877" s="345"/>
      <c r="F877" s="346"/>
      <c r="G877" s="346"/>
      <c r="H877" s="346"/>
      <c r="I877" s="344"/>
      <c r="J877" s="344"/>
      <c r="K877" s="344"/>
      <c r="L877" s="344"/>
      <c r="M877" s="344"/>
      <c r="N877" s="344"/>
      <c r="O877" s="344"/>
      <c r="P877" s="344"/>
      <c r="Q877" s="344"/>
      <c r="R877" s="344"/>
      <c r="S877" s="344"/>
      <c r="T877" s="344"/>
      <c r="U877" s="344"/>
      <c r="V877" s="344"/>
      <c r="W877" s="344"/>
      <c r="X877" s="344"/>
      <c r="Y877" s="344"/>
      <c r="Z877" s="344"/>
    </row>
    <row r="878" ht="12.75" customHeight="1">
      <c r="A878" s="344"/>
      <c r="B878" s="345"/>
      <c r="C878" s="344"/>
      <c r="D878" s="344"/>
      <c r="E878" s="345"/>
      <c r="F878" s="346"/>
      <c r="G878" s="346"/>
      <c r="H878" s="346"/>
      <c r="I878" s="344"/>
      <c r="J878" s="344"/>
      <c r="K878" s="344"/>
      <c r="L878" s="344"/>
      <c r="M878" s="344"/>
      <c r="N878" s="344"/>
      <c r="O878" s="344"/>
      <c r="P878" s="344"/>
      <c r="Q878" s="344"/>
      <c r="R878" s="344"/>
      <c r="S878" s="344"/>
      <c r="T878" s="344"/>
      <c r="U878" s="344"/>
      <c r="V878" s="344"/>
      <c r="W878" s="344"/>
      <c r="X878" s="344"/>
      <c r="Y878" s="344"/>
      <c r="Z878" s="344"/>
    </row>
    <row r="879" ht="12.75" customHeight="1">
      <c r="A879" s="344"/>
      <c r="B879" s="345"/>
      <c r="C879" s="344"/>
      <c r="D879" s="344"/>
      <c r="E879" s="345"/>
      <c r="F879" s="346"/>
      <c r="G879" s="346"/>
      <c r="H879" s="346"/>
      <c r="I879" s="344"/>
      <c r="J879" s="344"/>
      <c r="K879" s="344"/>
      <c r="L879" s="344"/>
      <c r="M879" s="344"/>
      <c r="N879" s="344"/>
      <c r="O879" s="344"/>
      <c r="P879" s="344"/>
      <c r="Q879" s="344"/>
      <c r="R879" s="344"/>
      <c r="S879" s="344"/>
      <c r="T879" s="344"/>
      <c r="U879" s="344"/>
      <c r="V879" s="344"/>
      <c r="W879" s="344"/>
      <c r="X879" s="344"/>
      <c r="Y879" s="344"/>
      <c r="Z879" s="344"/>
    </row>
    <row r="880" ht="12.75" customHeight="1">
      <c r="A880" s="344"/>
      <c r="B880" s="345"/>
      <c r="C880" s="344"/>
      <c r="D880" s="344"/>
      <c r="E880" s="345"/>
      <c r="F880" s="346"/>
      <c r="G880" s="346"/>
      <c r="H880" s="346"/>
      <c r="I880" s="344"/>
      <c r="J880" s="344"/>
      <c r="K880" s="344"/>
      <c r="L880" s="344"/>
      <c r="M880" s="344"/>
      <c r="N880" s="344"/>
      <c r="O880" s="344"/>
      <c r="P880" s="344"/>
      <c r="Q880" s="344"/>
      <c r="R880" s="344"/>
      <c r="S880" s="344"/>
      <c r="T880" s="344"/>
      <c r="U880" s="344"/>
      <c r="V880" s="344"/>
      <c r="W880" s="344"/>
      <c r="X880" s="344"/>
      <c r="Y880" s="344"/>
      <c r="Z880" s="344"/>
    </row>
    <row r="881" ht="12.75" customHeight="1">
      <c r="A881" s="344"/>
      <c r="B881" s="345"/>
      <c r="C881" s="344"/>
      <c r="D881" s="344"/>
      <c r="E881" s="345"/>
      <c r="F881" s="346"/>
      <c r="G881" s="346"/>
      <c r="H881" s="346"/>
      <c r="I881" s="344"/>
      <c r="J881" s="344"/>
      <c r="K881" s="344"/>
      <c r="L881" s="344"/>
      <c r="M881" s="344"/>
      <c r="N881" s="344"/>
      <c r="O881" s="344"/>
      <c r="P881" s="344"/>
      <c r="Q881" s="344"/>
      <c r="R881" s="344"/>
      <c r="S881" s="344"/>
      <c r="T881" s="344"/>
      <c r="U881" s="344"/>
      <c r="V881" s="344"/>
      <c r="W881" s="344"/>
      <c r="X881" s="344"/>
      <c r="Y881" s="344"/>
      <c r="Z881" s="344"/>
    </row>
    <row r="882" ht="12.75" customHeight="1">
      <c r="A882" s="344"/>
      <c r="B882" s="345"/>
      <c r="C882" s="344"/>
      <c r="D882" s="344"/>
      <c r="E882" s="345"/>
      <c r="F882" s="346"/>
      <c r="G882" s="346"/>
      <c r="H882" s="346"/>
      <c r="I882" s="344"/>
      <c r="J882" s="344"/>
      <c r="K882" s="344"/>
      <c r="L882" s="344"/>
      <c r="M882" s="344"/>
      <c r="N882" s="344"/>
      <c r="O882" s="344"/>
      <c r="P882" s="344"/>
      <c r="Q882" s="344"/>
      <c r="R882" s="344"/>
      <c r="S882" s="344"/>
      <c r="T882" s="344"/>
      <c r="U882" s="344"/>
      <c r="V882" s="344"/>
      <c r="W882" s="344"/>
      <c r="X882" s="344"/>
      <c r="Y882" s="344"/>
      <c r="Z882" s="344"/>
    </row>
    <row r="883" ht="12.75" customHeight="1">
      <c r="A883" s="344"/>
      <c r="B883" s="345"/>
      <c r="C883" s="344"/>
      <c r="D883" s="344"/>
      <c r="E883" s="345"/>
      <c r="F883" s="346"/>
      <c r="G883" s="346"/>
      <c r="H883" s="346"/>
      <c r="I883" s="344"/>
      <c r="J883" s="344"/>
      <c r="K883" s="344"/>
      <c r="L883" s="344"/>
      <c r="M883" s="344"/>
      <c r="N883" s="344"/>
      <c r="O883" s="344"/>
      <c r="P883" s="344"/>
      <c r="Q883" s="344"/>
      <c r="R883" s="344"/>
      <c r="S883" s="344"/>
      <c r="T883" s="344"/>
      <c r="U883" s="344"/>
      <c r="V883" s="344"/>
      <c r="W883" s="344"/>
      <c r="X883" s="344"/>
      <c r="Y883" s="344"/>
      <c r="Z883" s="344"/>
    </row>
    <row r="884" ht="12.75" customHeight="1">
      <c r="A884" s="344"/>
      <c r="B884" s="345"/>
      <c r="C884" s="344"/>
      <c r="D884" s="344"/>
      <c r="E884" s="345"/>
      <c r="F884" s="346"/>
      <c r="G884" s="346"/>
      <c r="H884" s="346"/>
      <c r="I884" s="344"/>
      <c r="J884" s="344"/>
      <c r="K884" s="344"/>
      <c r="L884" s="344"/>
      <c r="M884" s="344"/>
      <c r="N884" s="344"/>
      <c r="O884" s="344"/>
      <c r="P884" s="344"/>
      <c r="Q884" s="344"/>
      <c r="R884" s="344"/>
      <c r="S884" s="344"/>
      <c r="T884" s="344"/>
      <c r="U884" s="344"/>
      <c r="V884" s="344"/>
      <c r="W884" s="344"/>
      <c r="X884" s="344"/>
      <c r="Y884" s="344"/>
      <c r="Z884" s="344"/>
    </row>
    <row r="885" ht="12.75" customHeight="1">
      <c r="A885" s="344"/>
      <c r="B885" s="345"/>
      <c r="C885" s="344"/>
      <c r="D885" s="344"/>
      <c r="E885" s="345"/>
      <c r="F885" s="346"/>
      <c r="G885" s="346"/>
      <c r="H885" s="346"/>
      <c r="I885" s="344"/>
      <c r="J885" s="344"/>
      <c r="K885" s="344"/>
      <c r="L885" s="344"/>
      <c r="M885" s="344"/>
      <c r="N885" s="344"/>
      <c r="O885" s="344"/>
      <c r="P885" s="344"/>
      <c r="Q885" s="344"/>
      <c r="R885" s="344"/>
      <c r="S885" s="344"/>
      <c r="T885" s="344"/>
      <c r="U885" s="344"/>
      <c r="V885" s="344"/>
      <c r="W885" s="344"/>
      <c r="X885" s="344"/>
      <c r="Y885" s="344"/>
      <c r="Z885" s="344"/>
    </row>
    <row r="886" ht="12.75" customHeight="1">
      <c r="A886" s="344"/>
      <c r="B886" s="345"/>
      <c r="C886" s="344"/>
      <c r="D886" s="344"/>
      <c r="E886" s="345"/>
      <c r="F886" s="346"/>
      <c r="G886" s="346"/>
      <c r="H886" s="346"/>
      <c r="I886" s="344"/>
      <c r="J886" s="344"/>
      <c r="K886" s="344"/>
      <c r="L886" s="344"/>
      <c r="M886" s="344"/>
      <c r="N886" s="344"/>
      <c r="O886" s="344"/>
      <c r="P886" s="344"/>
      <c r="Q886" s="344"/>
      <c r="R886" s="344"/>
      <c r="S886" s="344"/>
      <c r="T886" s="344"/>
      <c r="U886" s="344"/>
      <c r="V886" s="344"/>
      <c r="W886" s="344"/>
      <c r="X886" s="344"/>
      <c r="Y886" s="344"/>
      <c r="Z886" s="344"/>
    </row>
    <row r="887" ht="12.75" customHeight="1">
      <c r="A887" s="344"/>
      <c r="B887" s="345"/>
      <c r="C887" s="344"/>
      <c r="D887" s="344"/>
      <c r="E887" s="345"/>
      <c r="F887" s="346"/>
      <c r="G887" s="346"/>
      <c r="H887" s="346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  <c r="Z887" s="344"/>
    </row>
    <row r="888" ht="12.75" customHeight="1">
      <c r="A888" s="344"/>
      <c r="B888" s="345"/>
      <c r="C888" s="344"/>
      <c r="D888" s="344"/>
      <c r="E888" s="345"/>
      <c r="F888" s="346"/>
      <c r="G888" s="346"/>
      <c r="H888" s="346"/>
      <c r="I888" s="344"/>
      <c r="J888" s="344"/>
      <c r="K888" s="344"/>
      <c r="L888" s="344"/>
      <c r="M888" s="344"/>
      <c r="N888" s="344"/>
      <c r="O888" s="344"/>
      <c r="P888" s="344"/>
      <c r="Q888" s="344"/>
      <c r="R888" s="344"/>
      <c r="S888" s="344"/>
      <c r="T888" s="344"/>
      <c r="U888" s="344"/>
      <c r="V888" s="344"/>
      <c r="W888" s="344"/>
      <c r="X888" s="344"/>
      <c r="Y888" s="344"/>
      <c r="Z888" s="344"/>
    </row>
    <row r="889" ht="12.75" customHeight="1">
      <c r="A889" s="344"/>
      <c r="B889" s="345"/>
      <c r="C889" s="344"/>
      <c r="D889" s="344"/>
      <c r="E889" s="345"/>
      <c r="F889" s="346"/>
      <c r="G889" s="346"/>
      <c r="H889" s="346"/>
      <c r="I889" s="344"/>
      <c r="J889" s="344"/>
      <c r="K889" s="344"/>
      <c r="L889" s="344"/>
      <c r="M889" s="344"/>
      <c r="N889" s="344"/>
      <c r="O889" s="344"/>
      <c r="P889" s="344"/>
      <c r="Q889" s="344"/>
      <c r="R889" s="344"/>
      <c r="S889" s="344"/>
      <c r="T889" s="344"/>
      <c r="U889" s="344"/>
      <c r="V889" s="344"/>
      <c r="W889" s="344"/>
      <c r="X889" s="344"/>
      <c r="Y889" s="344"/>
      <c r="Z889" s="344"/>
    </row>
    <row r="890" ht="12.75" customHeight="1">
      <c r="A890" s="344"/>
      <c r="B890" s="345"/>
      <c r="C890" s="344"/>
      <c r="D890" s="344"/>
      <c r="E890" s="345"/>
      <c r="F890" s="346"/>
      <c r="G890" s="346"/>
      <c r="H890" s="346"/>
      <c r="I890" s="344"/>
      <c r="J890" s="344"/>
      <c r="K890" s="344"/>
      <c r="L890" s="344"/>
      <c r="M890" s="344"/>
      <c r="N890" s="344"/>
      <c r="O890" s="344"/>
      <c r="P890" s="344"/>
      <c r="Q890" s="344"/>
      <c r="R890" s="344"/>
      <c r="S890" s="344"/>
      <c r="T890" s="344"/>
      <c r="U890" s="344"/>
      <c r="V890" s="344"/>
      <c r="W890" s="344"/>
      <c r="X890" s="344"/>
      <c r="Y890" s="344"/>
      <c r="Z890" s="344"/>
    </row>
    <row r="891" ht="12.75" customHeight="1">
      <c r="A891" s="344"/>
      <c r="B891" s="345"/>
      <c r="C891" s="344"/>
      <c r="D891" s="344"/>
      <c r="E891" s="345"/>
      <c r="F891" s="346"/>
      <c r="G891" s="346"/>
      <c r="H891" s="346"/>
      <c r="I891" s="344"/>
      <c r="J891" s="344"/>
      <c r="K891" s="344"/>
      <c r="L891" s="344"/>
      <c r="M891" s="344"/>
      <c r="N891" s="344"/>
      <c r="O891" s="344"/>
      <c r="P891" s="344"/>
      <c r="Q891" s="344"/>
      <c r="R891" s="344"/>
      <c r="S891" s="344"/>
      <c r="T891" s="344"/>
      <c r="U891" s="344"/>
      <c r="V891" s="344"/>
      <c r="W891" s="344"/>
      <c r="X891" s="344"/>
      <c r="Y891" s="344"/>
      <c r="Z891" s="344"/>
    </row>
    <row r="892" ht="12.75" customHeight="1">
      <c r="A892" s="344"/>
      <c r="B892" s="345"/>
      <c r="C892" s="344"/>
      <c r="D892" s="344"/>
      <c r="E892" s="345"/>
      <c r="F892" s="346"/>
      <c r="G892" s="346"/>
      <c r="H892" s="346"/>
      <c r="I892" s="344"/>
      <c r="J892" s="344"/>
      <c r="K892" s="344"/>
      <c r="L892" s="344"/>
      <c r="M892" s="344"/>
      <c r="N892" s="344"/>
      <c r="O892" s="344"/>
      <c r="P892" s="344"/>
      <c r="Q892" s="344"/>
      <c r="R892" s="344"/>
      <c r="S892" s="344"/>
      <c r="T892" s="344"/>
      <c r="U892" s="344"/>
      <c r="V892" s="344"/>
      <c r="W892" s="344"/>
      <c r="X892" s="344"/>
      <c r="Y892" s="344"/>
      <c r="Z892" s="344"/>
    </row>
    <row r="893" ht="12.75" customHeight="1">
      <c r="A893" s="344"/>
      <c r="B893" s="345"/>
      <c r="C893" s="344"/>
      <c r="D893" s="344"/>
      <c r="E893" s="345"/>
      <c r="F893" s="346"/>
      <c r="G893" s="346"/>
      <c r="H893" s="346"/>
      <c r="I893" s="344"/>
      <c r="J893" s="344"/>
      <c r="K893" s="344"/>
      <c r="L893" s="344"/>
      <c r="M893" s="344"/>
      <c r="N893" s="344"/>
      <c r="O893" s="344"/>
      <c r="P893" s="344"/>
      <c r="Q893" s="344"/>
      <c r="R893" s="344"/>
      <c r="S893" s="344"/>
      <c r="T893" s="344"/>
      <c r="U893" s="344"/>
      <c r="V893" s="344"/>
      <c r="W893" s="344"/>
      <c r="X893" s="344"/>
      <c r="Y893" s="344"/>
      <c r="Z893" s="344"/>
    </row>
    <row r="894" ht="12.75" customHeight="1">
      <c r="A894" s="344"/>
      <c r="B894" s="345"/>
      <c r="C894" s="344"/>
      <c r="D894" s="344"/>
      <c r="E894" s="345"/>
      <c r="F894" s="346"/>
      <c r="G894" s="346"/>
      <c r="H894" s="346"/>
      <c r="I894" s="344"/>
      <c r="J894" s="344"/>
      <c r="K894" s="344"/>
      <c r="L894" s="344"/>
      <c r="M894" s="344"/>
      <c r="N894" s="344"/>
      <c r="O894" s="344"/>
      <c r="P894" s="344"/>
      <c r="Q894" s="344"/>
      <c r="R894" s="344"/>
      <c r="S894" s="344"/>
      <c r="T894" s="344"/>
      <c r="U894" s="344"/>
      <c r="V894" s="344"/>
      <c r="W894" s="344"/>
      <c r="X894" s="344"/>
      <c r="Y894" s="344"/>
      <c r="Z894" s="344"/>
    </row>
    <row r="895" ht="12.75" customHeight="1">
      <c r="A895" s="344"/>
      <c r="B895" s="345"/>
      <c r="C895" s="344"/>
      <c r="D895" s="344"/>
      <c r="E895" s="345"/>
      <c r="F895" s="346"/>
      <c r="G895" s="346"/>
      <c r="H895" s="346"/>
      <c r="I895" s="344"/>
      <c r="J895" s="344"/>
      <c r="K895" s="344"/>
      <c r="L895" s="344"/>
      <c r="M895" s="344"/>
      <c r="N895" s="344"/>
      <c r="O895" s="344"/>
      <c r="P895" s="344"/>
      <c r="Q895" s="344"/>
      <c r="R895" s="344"/>
      <c r="S895" s="344"/>
      <c r="T895" s="344"/>
      <c r="U895" s="344"/>
      <c r="V895" s="344"/>
      <c r="W895" s="344"/>
      <c r="X895" s="344"/>
      <c r="Y895" s="344"/>
      <c r="Z895" s="344"/>
    </row>
    <row r="896" ht="12.75" customHeight="1">
      <c r="A896" s="344"/>
      <c r="B896" s="345"/>
      <c r="C896" s="344"/>
      <c r="D896" s="344"/>
      <c r="E896" s="345"/>
      <c r="F896" s="346"/>
      <c r="G896" s="346"/>
      <c r="H896" s="346"/>
      <c r="I896" s="344"/>
      <c r="J896" s="344"/>
      <c r="K896" s="344"/>
      <c r="L896" s="344"/>
      <c r="M896" s="344"/>
      <c r="N896" s="344"/>
      <c r="O896" s="344"/>
      <c r="P896" s="344"/>
      <c r="Q896" s="344"/>
      <c r="R896" s="344"/>
      <c r="S896" s="344"/>
      <c r="T896" s="344"/>
      <c r="U896" s="344"/>
      <c r="V896" s="344"/>
      <c r="W896" s="344"/>
      <c r="X896" s="344"/>
      <c r="Y896" s="344"/>
      <c r="Z896" s="344"/>
    </row>
    <row r="897" ht="12.75" customHeight="1">
      <c r="A897" s="344"/>
      <c r="B897" s="345"/>
      <c r="C897" s="344"/>
      <c r="D897" s="344"/>
      <c r="E897" s="345"/>
      <c r="F897" s="346"/>
      <c r="G897" s="346"/>
      <c r="H897" s="346"/>
      <c r="I897" s="344"/>
      <c r="J897" s="344"/>
      <c r="K897" s="344"/>
      <c r="L897" s="344"/>
      <c r="M897" s="344"/>
      <c r="N897" s="344"/>
      <c r="O897" s="344"/>
      <c r="P897" s="344"/>
      <c r="Q897" s="344"/>
      <c r="R897" s="344"/>
      <c r="S897" s="344"/>
      <c r="T897" s="344"/>
      <c r="U897" s="344"/>
      <c r="V897" s="344"/>
      <c r="W897" s="344"/>
      <c r="X897" s="344"/>
      <c r="Y897" s="344"/>
      <c r="Z897" s="344"/>
    </row>
    <row r="898" ht="12.75" customHeight="1">
      <c r="A898" s="344"/>
      <c r="B898" s="345"/>
      <c r="C898" s="344"/>
      <c r="D898" s="344"/>
      <c r="E898" s="345"/>
      <c r="F898" s="346"/>
      <c r="G898" s="346"/>
      <c r="H898" s="346"/>
      <c r="I898" s="344"/>
      <c r="J898" s="344"/>
      <c r="K898" s="344"/>
      <c r="L898" s="344"/>
      <c r="M898" s="344"/>
      <c r="N898" s="344"/>
      <c r="O898" s="344"/>
      <c r="P898" s="344"/>
      <c r="Q898" s="344"/>
      <c r="R898" s="344"/>
      <c r="S898" s="344"/>
      <c r="T898" s="344"/>
      <c r="U898" s="344"/>
      <c r="V898" s="344"/>
      <c r="W898" s="344"/>
      <c r="X898" s="344"/>
      <c r="Y898" s="344"/>
      <c r="Z898" s="344"/>
    </row>
    <row r="899" ht="12.75" customHeight="1">
      <c r="A899" s="344"/>
      <c r="B899" s="345"/>
      <c r="C899" s="344"/>
      <c r="D899" s="344"/>
      <c r="E899" s="345"/>
      <c r="F899" s="346"/>
      <c r="G899" s="346"/>
      <c r="H899" s="346"/>
      <c r="I899" s="344"/>
      <c r="J899" s="344"/>
      <c r="K899" s="344"/>
      <c r="L899" s="344"/>
      <c r="M899" s="344"/>
      <c r="N899" s="344"/>
      <c r="O899" s="344"/>
      <c r="P899" s="344"/>
      <c r="Q899" s="344"/>
      <c r="R899" s="344"/>
      <c r="S899" s="344"/>
      <c r="T899" s="344"/>
      <c r="U899" s="344"/>
      <c r="V899" s="344"/>
      <c r="W899" s="344"/>
      <c r="X899" s="344"/>
      <c r="Y899" s="344"/>
      <c r="Z899" s="344"/>
    </row>
    <row r="900" ht="12.75" customHeight="1">
      <c r="A900" s="344"/>
      <c r="B900" s="345"/>
      <c r="C900" s="344"/>
      <c r="D900" s="344"/>
      <c r="E900" s="345"/>
      <c r="F900" s="346"/>
      <c r="G900" s="346"/>
      <c r="H900" s="346"/>
      <c r="I900" s="344"/>
      <c r="J900" s="344"/>
      <c r="K900" s="344"/>
      <c r="L900" s="344"/>
      <c r="M900" s="344"/>
      <c r="N900" s="344"/>
      <c r="O900" s="344"/>
      <c r="P900" s="344"/>
      <c r="Q900" s="344"/>
      <c r="R900" s="344"/>
      <c r="S900" s="344"/>
      <c r="T900" s="344"/>
      <c r="U900" s="344"/>
      <c r="V900" s="344"/>
      <c r="W900" s="344"/>
      <c r="X900" s="344"/>
      <c r="Y900" s="344"/>
      <c r="Z900" s="344"/>
    </row>
    <row r="901" ht="12.75" customHeight="1">
      <c r="A901" s="344"/>
      <c r="B901" s="345"/>
      <c r="C901" s="344"/>
      <c r="D901" s="344"/>
      <c r="E901" s="345"/>
      <c r="F901" s="346"/>
      <c r="G901" s="346"/>
      <c r="H901" s="346"/>
      <c r="I901" s="344"/>
      <c r="J901" s="344"/>
      <c r="K901" s="344"/>
      <c r="L901" s="344"/>
      <c r="M901" s="344"/>
      <c r="N901" s="344"/>
      <c r="O901" s="344"/>
      <c r="P901" s="344"/>
      <c r="Q901" s="344"/>
      <c r="R901" s="344"/>
      <c r="S901" s="344"/>
      <c r="T901" s="344"/>
      <c r="U901" s="344"/>
      <c r="V901" s="344"/>
      <c r="W901" s="344"/>
      <c r="X901" s="344"/>
      <c r="Y901" s="344"/>
      <c r="Z901" s="344"/>
    </row>
    <row r="902" ht="12.75" customHeight="1">
      <c r="A902" s="344"/>
      <c r="B902" s="345"/>
      <c r="C902" s="344"/>
      <c r="D902" s="344"/>
      <c r="E902" s="345"/>
      <c r="F902" s="346"/>
      <c r="G902" s="346"/>
      <c r="H902" s="346"/>
      <c r="I902" s="344"/>
      <c r="J902" s="344"/>
      <c r="K902" s="344"/>
      <c r="L902" s="344"/>
      <c r="M902" s="344"/>
      <c r="N902" s="344"/>
      <c r="O902" s="344"/>
      <c r="P902" s="344"/>
      <c r="Q902" s="344"/>
      <c r="R902" s="344"/>
      <c r="S902" s="344"/>
      <c r="T902" s="344"/>
      <c r="U902" s="344"/>
      <c r="V902" s="344"/>
      <c r="W902" s="344"/>
      <c r="X902" s="344"/>
      <c r="Y902" s="344"/>
      <c r="Z902" s="344"/>
    </row>
    <row r="903" ht="12.75" customHeight="1">
      <c r="A903" s="344"/>
      <c r="B903" s="345"/>
      <c r="C903" s="344"/>
      <c r="D903" s="344"/>
      <c r="E903" s="345"/>
      <c r="F903" s="346"/>
      <c r="G903" s="346"/>
      <c r="H903" s="346"/>
      <c r="I903" s="344"/>
      <c r="J903" s="344"/>
      <c r="K903" s="344"/>
      <c r="L903" s="344"/>
      <c r="M903" s="344"/>
      <c r="N903" s="344"/>
      <c r="O903" s="344"/>
      <c r="P903" s="344"/>
      <c r="Q903" s="344"/>
      <c r="R903" s="344"/>
      <c r="S903" s="344"/>
      <c r="T903" s="344"/>
      <c r="U903" s="344"/>
      <c r="V903" s="344"/>
      <c r="W903" s="344"/>
      <c r="X903" s="344"/>
      <c r="Y903" s="344"/>
      <c r="Z903" s="344"/>
    </row>
    <row r="904" ht="12.75" customHeight="1">
      <c r="A904" s="344"/>
      <c r="B904" s="345"/>
      <c r="C904" s="344"/>
      <c r="D904" s="344"/>
      <c r="E904" s="345"/>
      <c r="F904" s="346"/>
      <c r="G904" s="346"/>
      <c r="H904" s="346"/>
      <c r="I904" s="344"/>
      <c r="J904" s="344"/>
      <c r="K904" s="344"/>
      <c r="L904" s="344"/>
      <c r="M904" s="344"/>
      <c r="N904" s="344"/>
      <c r="O904" s="344"/>
      <c r="P904" s="344"/>
      <c r="Q904" s="344"/>
      <c r="R904" s="344"/>
      <c r="S904" s="344"/>
      <c r="T904" s="344"/>
      <c r="U904" s="344"/>
      <c r="V904" s="344"/>
      <c r="W904" s="344"/>
      <c r="X904" s="344"/>
      <c r="Y904" s="344"/>
      <c r="Z904" s="344"/>
    </row>
    <row r="905" ht="12.75" customHeight="1">
      <c r="A905" s="344"/>
      <c r="B905" s="345"/>
      <c r="C905" s="344"/>
      <c r="D905" s="344"/>
      <c r="E905" s="345"/>
      <c r="F905" s="346"/>
      <c r="G905" s="346"/>
      <c r="H905" s="346"/>
      <c r="I905" s="344"/>
      <c r="J905" s="344"/>
      <c r="K905" s="344"/>
      <c r="L905" s="344"/>
      <c r="M905" s="344"/>
      <c r="N905" s="344"/>
      <c r="O905" s="344"/>
      <c r="P905" s="344"/>
      <c r="Q905" s="344"/>
      <c r="R905" s="344"/>
      <c r="S905" s="344"/>
      <c r="T905" s="344"/>
      <c r="U905" s="344"/>
      <c r="V905" s="344"/>
      <c r="W905" s="344"/>
      <c r="X905" s="344"/>
      <c r="Y905" s="344"/>
      <c r="Z905" s="344"/>
    </row>
    <row r="906" ht="12.75" customHeight="1">
      <c r="A906" s="344"/>
      <c r="B906" s="345"/>
      <c r="C906" s="344"/>
      <c r="D906" s="344"/>
      <c r="E906" s="345"/>
      <c r="F906" s="346"/>
      <c r="G906" s="346"/>
      <c r="H906" s="346"/>
      <c r="I906" s="344"/>
      <c r="J906" s="344"/>
      <c r="K906" s="344"/>
      <c r="L906" s="344"/>
      <c r="M906" s="344"/>
      <c r="N906" s="344"/>
      <c r="O906" s="344"/>
      <c r="P906" s="344"/>
      <c r="Q906" s="344"/>
      <c r="R906" s="344"/>
      <c r="S906" s="344"/>
      <c r="T906" s="344"/>
      <c r="U906" s="344"/>
      <c r="V906" s="344"/>
      <c r="W906" s="344"/>
      <c r="X906" s="344"/>
      <c r="Y906" s="344"/>
      <c r="Z906" s="344"/>
    </row>
    <row r="907" ht="12.75" customHeight="1">
      <c r="A907" s="344"/>
      <c r="B907" s="345"/>
      <c r="C907" s="344"/>
      <c r="D907" s="344"/>
      <c r="E907" s="345"/>
      <c r="F907" s="346"/>
      <c r="G907" s="346"/>
      <c r="H907" s="346"/>
      <c r="I907" s="344"/>
      <c r="J907" s="344"/>
      <c r="K907" s="344"/>
      <c r="L907" s="344"/>
      <c r="M907" s="344"/>
      <c r="N907" s="344"/>
      <c r="O907" s="344"/>
      <c r="P907" s="344"/>
      <c r="Q907" s="344"/>
      <c r="R907" s="344"/>
      <c r="S907" s="344"/>
      <c r="T907" s="344"/>
      <c r="U907" s="344"/>
      <c r="V907" s="344"/>
      <c r="W907" s="344"/>
      <c r="X907" s="344"/>
      <c r="Y907" s="344"/>
      <c r="Z907" s="344"/>
    </row>
    <row r="908" ht="12.75" customHeight="1">
      <c r="A908" s="344"/>
      <c r="B908" s="345"/>
      <c r="C908" s="344"/>
      <c r="D908" s="344"/>
      <c r="E908" s="345"/>
      <c r="F908" s="346"/>
      <c r="G908" s="346"/>
      <c r="H908" s="346"/>
      <c r="I908" s="344"/>
      <c r="J908" s="344"/>
      <c r="K908" s="344"/>
      <c r="L908" s="344"/>
      <c r="M908" s="344"/>
      <c r="N908" s="344"/>
      <c r="O908" s="344"/>
      <c r="P908" s="344"/>
      <c r="Q908" s="344"/>
      <c r="R908" s="344"/>
      <c r="S908" s="344"/>
      <c r="T908" s="344"/>
      <c r="U908" s="344"/>
      <c r="V908" s="344"/>
      <c r="W908" s="344"/>
      <c r="X908" s="344"/>
      <c r="Y908" s="344"/>
      <c r="Z908" s="344"/>
    </row>
    <row r="909" ht="12.75" customHeight="1">
      <c r="A909" s="344"/>
      <c r="B909" s="345"/>
      <c r="C909" s="344"/>
      <c r="D909" s="344"/>
      <c r="E909" s="345"/>
      <c r="F909" s="346"/>
      <c r="G909" s="346"/>
      <c r="H909" s="346"/>
      <c r="I909" s="344"/>
      <c r="J909" s="344"/>
      <c r="K909" s="344"/>
      <c r="L909" s="344"/>
      <c r="M909" s="344"/>
      <c r="N909" s="344"/>
      <c r="O909" s="344"/>
      <c r="P909" s="344"/>
      <c r="Q909" s="344"/>
      <c r="R909" s="344"/>
      <c r="S909" s="344"/>
      <c r="T909" s="344"/>
      <c r="U909" s="344"/>
      <c r="V909" s="344"/>
      <c r="W909" s="344"/>
      <c r="X909" s="344"/>
      <c r="Y909" s="344"/>
      <c r="Z909" s="344"/>
    </row>
    <row r="910" ht="12.75" customHeight="1">
      <c r="A910" s="344"/>
      <c r="B910" s="345"/>
      <c r="C910" s="344"/>
      <c r="D910" s="344"/>
      <c r="E910" s="345"/>
      <c r="F910" s="346"/>
      <c r="G910" s="346"/>
      <c r="H910" s="346"/>
      <c r="I910" s="344"/>
      <c r="J910" s="344"/>
      <c r="K910" s="344"/>
      <c r="L910" s="344"/>
      <c r="M910" s="344"/>
      <c r="N910" s="344"/>
      <c r="O910" s="344"/>
      <c r="P910" s="344"/>
      <c r="Q910" s="344"/>
      <c r="R910" s="344"/>
      <c r="S910" s="344"/>
      <c r="T910" s="344"/>
      <c r="U910" s="344"/>
      <c r="V910" s="344"/>
      <c r="W910" s="344"/>
      <c r="X910" s="344"/>
      <c r="Y910" s="344"/>
      <c r="Z910" s="344"/>
    </row>
    <row r="911" ht="12.75" customHeight="1">
      <c r="A911" s="344"/>
      <c r="B911" s="345"/>
      <c r="C911" s="344"/>
      <c r="D911" s="344"/>
      <c r="E911" s="345"/>
      <c r="F911" s="346"/>
      <c r="G911" s="346"/>
      <c r="H911" s="346"/>
      <c r="I911" s="344"/>
      <c r="J911" s="344"/>
      <c r="K911" s="344"/>
      <c r="L911" s="344"/>
      <c r="M911" s="344"/>
      <c r="N911" s="344"/>
      <c r="O911" s="344"/>
      <c r="P911" s="344"/>
      <c r="Q911" s="344"/>
      <c r="R911" s="344"/>
      <c r="S911" s="344"/>
      <c r="T911" s="344"/>
      <c r="U911" s="344"/>
      <c r="V911" s="344"/>
      <c r="W911" s="344"/>
      <c r="X911" s="344"/>
      <c r="Y911" s="344"/>
      <c r="Z911" s="344"/>
    </row>
    <row r="912" ht="12.75" customHeight="1">
      <c r="A912" s="344"/>
      <c r="B912" s="345"/>
      <c r="C912" s="344"/>
      <c r="D912" s="344"/>
      <c r="E912" s="345"/>
      <c r="F912" s="346"/>
      <c r="G912" s="346"/>
      <c r="H912" s="346"/>
      <c r="I912" s="344"/>
      <c r="J912" s="344"/>
      <c r="K912" s="344"/>
      <c r="L912" s="344"/>
      <c r="M912" s="344"/>
      <c r="N912" s="344"/>
      <c r="O912" s="344"/>
      <c r="P912" s="344"/>
      <c r="Q912" s="344"/>
      <c r="R912" s="344"/>
      <c r="S912" s="344"/>
      <c r="T912" s="344"/>
      <c r="U912" s="344"/>
      <c r="V912" s="344"/>
      <c r="W912" s="344"/>
      <c r="X912" s="344"/>
      <c r="Y912" s="344"/>
      <c r="Z912" s="344"/>
    </row>
    <row r="913" ht="12.75" customHeight="1">
      <c r="A913" s="344"/>
      <c r="B913" s="345"/>
      <c r="C913" s="344"/>
      <c r="D913" s="344"/>
      <c r="E913" s="345"/>
      <c r="F913" s="346"/>
      <c r="G913" s="346"/>
      <c r="H913" s="346"/>
      <c r="I913" s="344"/>
      <c r="J913" s="344"/>
      <c r="K913" s="344"/>
      <c r="L913" s="344"/>
      <c r="M913" s="344"/>
      <c r="N913" s="344"/>
      <c r="O913" s="344"/>
      <c r="P913" s="344"/>
      <c r="Q913" s="344"/>
      <c r="R913" s="344"/>
      <c r="S913" s="344"/>
      <c r="T913" s="344"/>
      <c r="U913" s="344"/>
      <c r="V913" s="344"/>
      <c r="W913" s="344"/>
      <c r="X913" s="344"/>
      <c r="Y913" s="344"/>
      <c r="Z913" s="344"/>
    </row>
    <row r="914" ht="12.75" customHeight="1">
      <c r="A914" s="344"/>
      <c r="B914" s="345"/>
      <c r="C914" s="344"/>
      <c r="D914" s="344"/>
      <c r="E914" s="345"/>
      <c r="F914" s="346"/>
      <c r="G914" s="346"/>
      <c r="H914" s="346"/>
      <c r="I914" s="344"/>
      <c r="J914" s="344"/>
      <c r="K914" s="344"/>
      <c r="L914" s="344"/>
      <c r="M914" s="344"/>
      <c r="N914" s="344"/>
      <c r="O914" s="344"/>
      <c r="P914" s="344"/>
      <c r="Q914" s="344"/>
      <c r="R914" s="344"/>
      <c r="S914" s="344"/>
      <c r="T914" s="344"/>
      <c r="U914" s="344"/>
      <c r="V914" s="344"/>
      <c r="W914" s="344"/>
      <c r="X914" s="344"/>
      <c r="Y914" s="344"/>
      <c r="Z914" s="344"/>
    </row>
    <row r="915" ht="12.75" customHeight="1">
      <c r="A915" s="344"/>
      <c r="B915" s="345"/>
      <c r="C915" s="344"/>
      <c r="D915" s="344"/>
      <c r="E915" s="345"/>
      <c r="F915" s="346"/>
      <c r="G915" s="346"/>
      <c r="H915" s="346"/>
      <c r="I915" s="344"/>
      <c r="J915" s="344"/>
      <c r="K915" s="344"/>
      <c r="L915" s="344"/>
      <c r="M915" s="344"/>
      <c r="N915" s="344"/>
      <c r="O915" s="344"/>
      <c r="P915" s="344"/>
      <c r="Q915" s="344"/>
      <c r="R915" s="344"/>
      <c r="S915" s="344"/>
      <c r="T915" s="344"/>
      <c r="U915" s="344"/>
      <c r="V915" s="344"/>
      <c r="W915" s="344"/>
      <c r="X915" s="344"/>
      <c r="Y915" s="344"/>
      <c r="Z915" s="344"/>
    </row>
    <row r="916" ht="12.75" customHeight="1">
      <c r="A916" s="344"/>
      <c r="B916" s="345"/>
      <c r="C916" s="344"/>
      <c r="D916" s="344"/>
      <c r="E916" s="345"/>
      <c r="F916" s="346"/>
      <c r="G916" s="346"/>
      <c r="H916" s="346"/>
      <c r="I916" s="344"/>
      <c r="J916" s="344"/>
      <c r="K916" s="344"/>
      <c r="L916" s="344"/>
      <c r="M916" s="344"/>
      <c r="N916" s="344"/>
      <c r="O916" s="344"/>
      <c r="P916" s="344"/>
      <c r="Q916" s="344"/>
      <c r="R916" s="344"/>
      <c r="S916" s="344"/>
      <c r="T916" s="344"/>
      <c r="U916" s="344"/>
      <c r="V916" s="344"/>
      <c r="W916" s="344"/>
      <c r="X916" s="344"/>
      <c r="Y916" s="344"/>
      <c r="Z916" s="344"/>
    </row>
    <row r="917" ht="12.75" customHeight="1">
      <c r="A917" s="344"/>
      <c r="B917" s="345"/>
      <c r="C917" s="344"/>
      <c r="D917" s="344"/>
      <c r="E917" s="345"/>
      <c r="F917" s="346"/>
      <c r="G917" s="346"/>
      <c r="H917" s="346"/>
      <c r="I917" s="344"/>
      <c r="J917" s="344"/>
      <c r="K917" s="344"/>
      <c r="L917" s="344"/>
      <c r="M917" s="344"/>
      <c r="N917" s="344"/>
      <c r="O917" s="344"/>
      <c r="P917" s="344"/>
      <c r="Q917" s="344"/>
      <c r="R917" s="344"/>
      <c r="S917" s="344"/>
      <c r="T917" s="344"/>
      <c r="U917" s="344"/>
      <c r="V917" s="344"/>
      <c r="W917" s="344"/>
      <c r="X917" s="344"/>
      <c r="Y917" s="344"/>
      <c r="Z917" s="344"/>
    </row>
    <row r="918" ht="12.75" customHeight="1">
      <c r="A918" s="344"/>
      <c r="B918" s="345"/>
      <c r="C918" s="344"/>
      <c r="D918" s="344"/>
      <c r="E918" s="345"/>
      <c r="F918" s="346"/>
      <c r="G918" s="346"/>
      <c r="H918" s="346"/>
      <c r="I918" s="344"/>
      <c r="J918" s="344"/>
      <c r="K918" s="344"/>
      <c r="L918" s="344"/>
      <c r="M918" s="344"/>
      <c r="N918" s="344"/>
      <c r="O918" s="344"/>
      <c r="P918" s="344"/>
      <c r="Q918" s="344"/>
      <c r="R918" s="344"/>
      <c r="S918" s="344"/>
      <c r="T918" s="344"/>
      <c r="U918" s="344"/>
      <c r="V918" s="344"/>
      <c r="W918" s="344"/>
      <c r="X918" s="344"/>
      <c r="Y918" s="344"/>
      <c r="Z918" s="344"/>
    </row>
    <row r="919" ht="12.75" customHeight="1">
      <c r="A919" s="344"/>
      <c r="B919" s="345"/>
      <c r="C919" s="344"/>
      <c r="D919" s="344"/>
      <c r="E919" s="345"/>
      <c r="F919" s="346"/>
      <c r="G919" s="346"/>
      <c r="H919" s="346"/>
      <c r="I919" s="344"/>
      <c r="J919" s="344"/>
      <c r="K919" s="344"/>
      <c r="L919" s="344"/>
      <c r="M919" s="344"/>
      <c r="N919" s="344"/>
      <c r="O919" s="344"/>
      <c r="P919" s="344"/>
      <c r="Q919" s="344"/>
      <c r="R919" s="344"/>
      <c r="S919" s="344"/>
      <c r="T919" s="344"/>
      <c r="U919" s="344"/>
      <c r="V919" s="344"/>
      <c r="W919" s="344"/>
      <c r="X919" s="344"/>
      <c r="Y919" s="344"/>
      <c r="Z919" s="344"/>
    </row>
    <row r="920" ht="12.75" customHeight="1">
      <c r="A920" s="344"/>
      <c r="B920" s="345"/>
      <c r="C920" s="344"/>
      <c r="D920" s="344"/>
      <c r="E920" s="345"/>
      <c r="F920" s="346"/>
      <c r="G920" s="346"/>
      <c r="H920" s="346"/>
      <c r="I920" s="344"/>
      <c r="J920" s="344"/>
      <c r="K920" s="344"/>
      <c r="L920" s="344"/>
      <c r="M920" s="344"/>
      <c r="N920" s="344"/>
      <c r="O920" s="344"/>
      <c r="P920" s="344"/>
      <c r="Q920" s="344"/>
      <c r="R920" s="344"/>
      <c r="S920" s="344"/>
      <c r="T920" s="344"/>
      <c r="U920" s="344"/>
      <c r="V920" s="344"/>
      <c r="W920" s="344"/>
      <c r="X920" s="344"/>
      <c r="Y920" s="344"/>
      <c r="Z920" s="344"/>
    </row>
    <row r="921" ht="12.75" customHeight="1">
      <c r="A921" s="344"/>
      <c r="B921" s="345"/>
      <c r="C921" s="344"/>
      <c r="D921" s="344"/>
      <c r="E921" s="345"/>
      <c r="F921" s="346"/>
      <c r="G921" s="346"/>
      <c r="H921" s="346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  <c r="Z921" s="344"/>
    </row>
    <row r="922" ht="12.75" customHeight="1">
      <c r="A922" s="344"/>
      <c r="B922" s="345"/>
      <c r="C922" s="344"/>
      <c r="D922" s="344"/>
      <c r="E922" s="345"/>
      <c r="F922" s="346"/>
      <c r="G922" s="346"/>
      <c r="H922" s="346"/>
      <c r="I922" s="344"/>
      <c r="J922" s="344"/>
      <c r="K922" s="344"/>
      <c r="L922" s="344"/>
      <c r="M922" s="344"/>
      <c r="N922" s="344"/>
      <c r="O922" s="344"/>
      <c r="P922" s="344"/>
      <c r="Q922" s="344"/>
      <c r="R922" s="344"/>
      <c r="S922" s="344"/>
      <c r="T922" s="344"/>
      <c r="U922" s="344"/>
      <c r="V922" s="344"/>
      <c r="W922" s="344"/>
      <c r="X922" s="344"/>
      <c r="Y922" s="344"/>
      <c r="Z922" s="344"/>
    </row>
    <row r="923" ht="12.75" customHeight="1">
      <c r="A923" s="344"/>
      <c r="B923" s="345"/>
      <c r="C923" s="344"/>
      <c r="D923" s="344"/>
      <c r="E923" s="345"/>
      <c r="F923" s="346"/>
      <c r="G923" s="346"/>
      <c r="H923" s="346"/>
      <c r="I923" s="344"/>
      <c r="J923" s="344"/>
      <c r="K923" s="344"/>
      <c r="L923" s="344"/>
      <c r="M923" s="344"/>
      <c r="N923" s="344"/>
      <c r="O923" s="344"/>
      <c r="P923" s="344"/>
      <c r="Q923" s="344"/>
      <c r="R923" s="344"/>
      <c r="S923" s="344"/>
      <c r="T923" s="344"/>
      <c r="U923" s="344"/>
      <c r="V923" s="344"/>
      <c r="W923" s="344"/>
      <c r="X923" s="344"/>
      <c r="Y923" s="344"/>
      <c r="Z923" s="344"/>
    </row>
    <row r="924" ht="12.75" customHeight="1">
      <c r="A924" s="344"/>
      <c r="B924" s="345"/>
      <c r="C924" s="344"/>
      <c r="D924" s="344"/>
      <c r="E924" s="345"/>
      <c r="F924" s="346"/>
      <c r="G924" s="346"/>
      <c r="H924" s="346"/>
      <c r="I924" s="344"/>
      <c r="J924" s="344"/>
      <c r="K924" s="344"/>
      <c r="L924" s="344"/>
      <c r="M924" s="344"/>
      <c r="N924" s="344"/>
      <c r="O924" s="344"/>
      <c r="P924" s="344"/>
      <c r="Q924" s="344"/>
      <c r="R924" s="344"/>
      <c r="S924" s="344"/>
      <c r="T924" s="344"/>
      <c r="U924" s="344"/>
      <c r="V924" s="344"/>
      <c r="W924" s="344"/>
      <c r="X924" s="344"/>
      <c r="Y924" s="344"/>
      <c r="Z924" s="344"/>
    </row>
    <row r="925" ht="12.75" customHeight="1">
      <c r="A925" s="344"/>
      <c r="B925" s="345"/>
      <c r="C925" s="344"/>
      <c r="D925" s="344"/>
      <c r="E925" s="345"/>
      <c r="F925" s="346"/>
      <c r="G925" s="346"/>
      <c r="H925" s="346"/>
      <c r="I925" s="344"/>
      <c r="J925" s="344"/>
      <c r="K925" s="344"/>
      <c r="L925" s="344"/>
      <c r="M925" s="344"/>
      <c r="N925" s="344"/>
      <c r="O925" s="344"/>
      <c r="P925" s="344"/>
      <c r="Q925" s="344"/>
      <c r="R925" s="344"/>
      <c r="S925" s="344"/>
      <c r="T925" s="344"/>
      <c r="U925" s="344"/>
      <c r="V925" s="344"/>
      <c r="W925" s="344"/>
      <c r="X925" s="344"/>
      <c r="Y925" s="344"/>
      <c r="Z925" s="344"/>
    </row>
    <row r="926" ht="12.75" customHeight="1">
      <c r="A926" s="344"/>
      <c r="B926" s="345"/>
      <c r="C926" s="344"/>
      <c r="D926" s="344"/>
      <c r="E926" s="345"/>
      <c r="F926" s="346"/>
      <c r="G926" s="346"/>
      <c r="H926" s="346"/>
      <c r="I926" s="344"/>
      <c r="J926" s="344"/>
      <c r="K926" s="344"/>
      <c r="L926" s="344"/>
      <c r="M926" s="344"/>
      <c r="N926" s="344"/>
      <c r="O926" s="344"/>
      <c r="P926" s="344"/>
      <c r="Q926" s="344"/>
      <c r="R926" s="344"/>
      <c r="S926" s="344"/>
      <c r="T926" s="344"/>
      <c r="U926" s="344"/>
      <c r="V926" s="344"/>
      <c r="W926" s="344"/>
      <c r="X926" s="344"/>
      <c r="Y926" s="344"/>
      <c r="Z926" s="344"/>
    </row>
    <row r="927" ht="12.75" customHeight="1">
      <c r="A927" s="344"/>
      <c r="B927" s="345"/>
      <c r="C927" s="344"/>
      <c r="D927" s="344"/>
      <c r="E927" s="345"/>
      <c r="F927" s="346"/>
      <c r="G927" s="346"/>
      <c r="H927" s="346"/>
      <c r="I927" s="344"/>
      <c r="J927" s="344"/>
      <c r="K927" s="344"/>
      <c r="L927" s="344"/>
      <c r="M927" s="344"/>
      <c r="N927" s="344"/>
      <c r="O927" s="344"/>
      <c r="P927" s="344"/>
      <c r="Q927" s="344"/>
      <c r="R927" s="344"/>
      <c r="S927" s="344"/>
      <c r="T927" s="344"/>
      <c r="U927" s="344"/>
      <c r="V927" s="344"/>
      <c r="W927" s="344"/>
      <c r="X927" s="344"/>
      <c r="Y927" s="344"/>
      <c r="Z927" s="344"/>
    </row>
    <row r="928" ht="12.75" customHeight="1">
      <c r="A928" s="344"/>
      <c r="B928" s="345"/>
      <c r="C928" s="344"/>
      <c r="D928" s="344"/>
      <c r="E928" s="345"/>
      <c r="F928" s="346"/>
      <c r="G928" s="346"/>
      <c r="H928" s="346"/>
      <c r="I928" s="344"/>
      <c r="J928" s="344"/>
      <c r="K928" s="344"/>
      <c r="L928" s="344"/>
      <c r="M928" s="344"/>
      <c r="N928" s="344"/>
      <c r="O928" s="344"/>
      <c r="P928" s="344"/>
      <c r="Q928" s="344"/>
      <c r="R928" s="344"/>
      <c r="S928" s="344"/>
      <c r="T928" s="344"/>
      <c r="U928" s="344"/>
      <c r="V928" s="344"/>
      <c r="W928" s="344"/>
      <c r="X928" s="344"/>
      <c r="Y928" s="344"/>
      <c r="Z928" s="344"/>
    </row>
    <row r="929" ht="12.75" customHeight="1">
      <c r="A929" s="344"/>
      <c r="B929" s="345"/>
      <c r="C929" s="344"/>
      <c r="D929" s="344"/>
      <c r="E929" s="345"/>
      <c r="F929" s="346"/>
      <c r="G929" s="346"/>
      <c r="H929" s="346"/>
      <c r="I929" s="344"/>
      <c r="J929" s="344"/>
      <c r="K929" s="344"/>
      <c r="L929" s="344"/>
      <c r="M929" s="344"/>
      <c r="N929" s="344"/>
      <c r="O929" s="344"/>
      <c r="P929" s="344"/>
      <c r="Q929" s="344"/>
      <c r="R929" s="344"/>
      <c r="S929" s="344"/>
      <c r="T929" s="344"/>
      <c r="U929" s="344"/>
      <c r="V929" s="344"/>
      <c r="W929" s="344"/>
      <c r="X929" s="344"/>
      <c r="Y929" s="344"/>
      <c r="Z929" s="344"/>
    </row>
    <row r="930" ht="12.75" customHeight="1">
      <c r="A930" s="344"/>
      <c r="B930" s="345"/>
      <c r="C930" s="344"/>
      <c r="D930" s="344"/>
      <c r="E930" s="345"/>
      <c r="F930" s="346"/>
      <c r="G930" s="346"/>
      <c r="H930" s="346"/>
      <c r="I930" s="344"/>
      <c r="J930" s="344"/>
      <c r="K930" s="344"/>
      <c r="L930" s="344"/>
      <c r="M930" s="344"/>
      <c r="N930" s="344"/>
      <c r="O930" s="344"/>
      <c r="P930" s="344"/>
      <c r="Q930" s="344"/>
      <c r="R930" s="344"/>
      <c r="S930" s="344"/>
      <c r="T930" s="344"/>
      <c r="U930" s="344"/>
      <c r="V930" s="344"/>
      <c r="W930" s="344"/>
      <c r="X930" s="344"/>
      <c r="Y930" s="344"/>
      <c r="Z930" s="344"/>
    </row>
    <row r="931" ht="12.75" customHeight="1">
      <c r="A931" s="344"/>
      <c r="B931" s="345"/>
      <c r="C931" s="344"/>
      <c r="D931" s="344"/>
      <c r="E931" s="345"/>
      <c r="F931" s="346"/>
      <c r="G931" s="346"/>
      <c r="H931" s="346"/>
      <c r="I931" s="344"/>
      <c r="J931" s="344"/>
      <c r="K931" s="344"/>
      <c r="L931" s="344"/>
      <c r="M931" s="344"/>
      <c r="N931" s="344"/>
      <c r="O931" s="344"/>
      <c r="P931" s="344"/>
      <c r="Q931" s="344"/>
      <c r="R931" s="344"/>
      <c r="S931" s="344"/>
      <c r="T931" s="344"/>
      <c r="U931" s="344"/>
      <c r="V931" s="344"/>
      <c r="W931" s="344"/>
      <c r="X931" s="344"/>
      <c r="Y931" s="344"/>
      <c r="Z931" s="344"/>
    </row>
    <row r="932" ht="12.75" customHeight="1">
      <c r="A932" s="344"/>
      <c r="B932" s="345"/>
      <c r="C932" s="344"/>
      <c r="D932" s="344"/>
      <c r="E932" s="345"/>
      <c r="F932" s="346"/>
      <c r="G932" s="346"/>
      <c r="H932" s="346"/>
      <c r="I932" s="344"/>
      <c r="J932" s="344"/>
      <c r="K932" s="344"/>
      <c r="L932" s="344"/>
      <c r="M932" s="344"/>
      <c r="N932" s="344"/>
      <c r="O932" s="344"/>
      <c r="P932" s="344"/>
      <c r="Q932" s="344"/>
      <c r="R932" s="344"/>
      <c r="S932" s="344"/>
      <c r="T932" s="344"/>
      <c r="U932" s="344"/>
      <c r="V932" s="344"/>
      <c r="W932" s="344"/>
      <c r="X932" s="344"/>
      <c r="Y932" s="344"/>
      <c r="Z932" s="344"/>
    </row>
    <row r="933" ht="12.75" customHeight="1">
      <c r="A933" s="344"/>
      <c r="B933" s="345"/>
      <c r="C933" s="344"/>
      <c r="D933" s="344"/>
      <c r="E933" s="345"/>
      <c r="F933" s="346"/>
      <c r="G933" s="346"/>
      <c r="H933" s="346"/>
      <c r="I933" s="344"/>
      <c r="J933" s="344"/>
      <c r="K933" s="344"/>
      <c r="L933" s="344"/>
      <c r="M933" s="344"/>
      <c r="N933" s="344"/>
      <c r="O933" s="344"/>
      <c r="P933" s="344"/>
      <c r="Q933" s="344"/>
      <c r="R933" s="344"/>
      <c r="S933" s="344"/>
      <c r="T933" s="344"/>
      <c r="U933" s="344"/>
      <c r="V933" s="344"/>
      <c r="W933" s="344"/>
      <c r="X933" s="344"/>
      <c r="Y933" s="344"/>
      <c r="Z933" s="344"/>
    </row>
    <row r="934" ht="12.75" customHeight="1">
      <c r="A934" s="344"/>
      <c r="B934" s="345"/>
      <c r="C934" s="344"/>
      <c r="D934" s="344"/>
      <c r="E934" s="345"/>
      <c r="F934" s="346"/>
      <c r="G934" s="346"/>
      <c r="H934" s="346"/>
      <c r="I934" s="344"/>
      <c r="J934" s="344"/>
      <c r="K934" s="344"/>
      <c r="L934" s="344"/>
      <c r="M934" s="344"/>
      <c r="N934" s="344"/>
      <c r="O934" s="344"/>
      <c r="P934" s="344"/>
      <c r="Q934" s="344"/>
      <c r="R934" s="344"/>
      <c r="S934" s="344"/>
      <c r="T934" s="344"/>
      <c r="U934" s="344"/>
      <c r="V934" s="344"/>
      <c r="W934" s="344"/>
      <c r="X934" s="344"/>
      <c r="Y934" s="344"/>
      <c r="Z934" s="344"/>
    </row>
    <row r="935" ht="12.75" customHeight="1">
      <c r="A935" s="344"/>
      <c r="B935" s="345"/>
      <c r="C935" s="344"/>
      <c r="D935" s="344"/>
      <c r="E935" s="345"/>
      <c r="F935" s="346"/>
      <c r="G935" s="346"/>
      <c r="H935" s="346"/>
      <c r="I935" s="344"/>
      <c r="J935" s="344"/>
      <c r="K935" s="344"/>
      <c r="L935" s="344"/>
      <c r="M935" s="344"/>
      <c r="N935" s="344"/>
      <c r="O935" s="344"/>
      <c r="P935" s="344"/>
      <c r="Q935" s="344"/>
      <c r="R935" s="344"/>
      <c r="S935" s="344"/>
      <c r="T935" s="344"/>
      <c r="U935" s="344"/>
      <c r="V935" s="344"/>
      <c r="W935" s="344"/>
      <c r="X935" s="344"/>
      <c r="Y935" s="344"/>
      <c r="Z935" s="344"/>
    </row>
    <row r="936" ht="12.75" customHeight="1">
      <c r="A936" s="344"/>
      <c r="B936" s="345"/>
      <c r="C936" s="344"/>
      <c r="D936" s="344"/>
      <c r="E936" s="345"/>
      <c r="F936" s="346"/>
      <c r="G936" s="346"/>
      <c r="H936" s="346"/>
      <c r="I936" s="344"/>
      <c r="J936" s="344"/>
      <c r="K936" s="344"/>
      <c r="L936" s="344"/>
      <c r="M936" s="344"/>
      <c r="N936" s="344"/>
      <c r="O936" s="344"/>
      <c r="P936" s="344"/>
      <c r="Q936" s="344"/>
      <c r="R936" s="344"/>
      <c r="S936" s="344"/>
      <c r="T936" s="344"/>
      <c r="U936" s="344"/>
      <c r="V936" s="344"/>
      <c r="W936" s="344"/>
      <c r="X936" s="344"/>
      <c r="Y936" s="344"/>
      <c r="Z936" s="344"/>
    </row>
    <row r="937" ht="12.75" customHeight="1">
      <c r="A937" s="344"/>
      <c r="B937" s="345"/>
      <c r="C937" s="344"/>
      <c r="D937" s="344"/>
      <c r="E937" s="345"/>
      <c r="F937" s="346"/>
      <c r="G937" s="346"/>
      <c r="H937" s="346"/>
      <c r="I937" s="344"/>
      <c r="J937" s="344"/>
      <c r="K937" s="344"/>
      <c r="L937" s="344"/>
      <c r="M937" s="344"/>
      <c r="N937" s="344"/>
      <c r="O937" s="344"/>
      <c r="P937" s="344"/>
      <c r="Q937" s="344"/>
      <c r="R937" s="344"/>
      <c r="S937" s="344"/>
      <c r="T937" s="344"/>
      <c r="U937" s="344"/>
      <c r="V937" s="344"/>
      <c r="W937" s="344"/>
      <c r="X937" s="344"/>
      <c r="Y937" s="344"/>
      <c r="Z937" s="344"/>
    </row>
    <row r="938" ht="12.75" customHeight="1">
      <c r="A938" s="344"/>
      <c r="B938" s="345"/>
      <c r="C938" s="344"/>
      <c r="D938" s="344"/>
      <c r="E938" s="345"/>
      <c r="F938" s="346"/>
      <c r="G938" s="346"/>
      <c r="H938" s="346"/>
      <c r="I938" s="344"/>
      <c r="J938" s="344"/>
      <c r="K938" s="344"/>
      <c r="L938" s="344"/>
      <c r="M938" s="344"/>
      <c r="N938" s="344"/>
      <c r="O938" s="344"/>
      <c r="P938" s="344"/>
      <c r="Q938" s="344"/>
      <c r="R938" s="344"/>
      <c r="S938" s="344"/>
      <c r="T938" s="344"/>
      <c r="U938" s="344"/>
      <c r="V938" s="344"/>
      <c r="W938" s="344"/>
      <c r="X938" s="344"/>
      <c r="Y938" s="344"/>
      <c r="Z938" s="344"/>
    </row>
    <row r="939" ht="12.75" customHeight="1">
      <c r="A939" s="344"/>
      <c r="B939" s="345"/>
      <c r="C939" s="344"/>
      <c r="D939" s="344"/>
      <c r="E939" s="345"/>
      <c r="F939" s="346"/>
      <c r="G939" s="346"/>
      <c r="H939" s="346"/>
      <c r="I939" s="344"/>
      <c r="J939" s="344"/>
      <c r="K939" s="344"/>
      <c r="L939" s="344"/>
      <c r="M939" s="344"/>
      <c r="N939" s="344"/>
      <c r="O939" s="344"/>
      <c r="P939" s="344"/>
      <c r="Q939" s="344"/>
      <c r="R939" s="344"/>
      <c r="S939" s="344"/>
      <c r="T939" s="344"/>
      <c r="U939" s="344"/>
      <c r="V939" s="344"/>
      <c r="W939" s="344"/>
      <c r="X939" s="344"/>
      <c r="Y939" s="344"/>
      <c r="Z939" s="344"/>
    </row>
    <row r="940" ht="12.75" customHeight="1">
      <c r="A940" s="344"/>
      <c r="B940" s="345"/>
      <c r="C940" s="344"/>
      <c r="D940" s="344"/>
      <c r="E940" s="345"/>
      <c r="F940" s="346"/>
      <c r="G940" s="346"/>
      <c r="H940" s="346"/>
      <c r="I940" s="344"/>
      <c r="J940" s="344"/>
      <c r="K940" s="344"/>
      <c r="L940" s="344"/>
      <c r="M940" s="344"/>
      <c r="N940" s="344"/>
      <c r="O940" s="344"/>
      <c r="P940" s="344"/>
      <c r="Q940" s="344"/>
      <c r="R940" s="344"/>
      <c r="S940" s="344"/>
      <c r="T940" s="344"/>
      <c r="U940" s="344"/>
      <c r="V940" s="344"/>
      <c r="W940" s="344"/>
      <c r="X940" s="344"/>
      <c r="Y940" s="344"/>
      <c r="Z940" s="344"/>
    </row>
    <row r="941" ht="12.75" customHeight="1">
      <c r="A941" s="344"/>
      <c r="B941" s="345"/>
      <c r="C941" s="344"/>
      <c r="D941" s="344"/>
      <c r="E941" s="345"/>
      <c r="F941" s="346"/>
      <c r="G941" s="346"/>
      <c r="H941" s="346"/>
      <c r="I941" s="344"/>
      <c r="J941" s="344"/>
      <c r="K941" s="344"/>
      <c r="L941" s="344"/>
      <c r="M941" s="344"/>
      <c r="N941" s="344"/>
      <c r="O941" s="344"/>
      <c r="P941" s="344"/>
      <c r="Q941" s="344"/>
      <c r="R941" s="344"/>
      <c r="S941" s="344"/>
      <c r="T941" s="344"/>
      <c r="U941" s="344"/>
      <c r="V941" s="344"/>
      <c r="W941" s="344"/>
      <c r="X941" s="344"/>
      <c r="Y941" s="344"/>
      <c r="Z941" s="344"/>
    </row>
    <row r="942" ht="12.75" customHeight="1">
      <c r="A942" s="344"/>
      <c r="B942" s="345"/>
      <c r="C942" s="344"/>
      <c r="D942" s="344"/>
      <c r="E942" s="345"/>
      <c r="F942" s="346"/>
      <c r="G942" s="346"/>
      <c r="H942" s="346"/>
      <c r="I942" s="344"/>
      <c r="J942" s="344"/>
      <c r="K942" s="344"/>
      <c r="L942" s="344"/>
      <c r="M942" s="344"/>
      <c r="N942" s="344"/>
      <c r="O942" s="344"/>
      <c r="P942" s="344"/>
      <c r="Q942" s="344"/>
      <c r="R942" s="344"/>
      <c r="S942" s="344"/>
      <c r="T942" s="344"/>
      <c r="U942" s="344"/>
      <c r="V942" s="344"/>
      <c r="W942" s="344"/>
      <c r="X942" s="344"/>
      <c r="Y942" s="344"/>
      <c r="Z942" s="344"/>
    </row>
    <row r="943" ht="12.75" customHeight="1">
      <c r="A943" s="344"/>
      <c r="B943" s="345"/>
      <c r="C943" s="344"/>
      <c r="D943" s="344"/>
      <c r="E943" s="345"/>
      <c r="F943" s="346"/>
      <c r="G943" s="346"/>
      <c r="H943" s="346"/>
      <c r="I943" s="344"/>
      <c r="J943" s="344"/>
      <c r="K943" s="344"/>
      <c r="L943" s="344"/>
      <c r="M943" s="344"/>
      <c r="N943" s="344"/>
      <c r="O943" s="344"/>
      <c r="P943" s="344"/>
      <c r="Q943" s="344"/>
      <c r="R943" s="344"/>
      <c r="S943" s="344"/>
      <c r="T943" s="344"/>
      <c r="U943" s="344"/>
      <c r="V943" s="344"/>
      <c r="W943" s="344"/>
      <c r="X943" s="344"/>
      <c r="Y943" s="344"/>
      <c r="Z943" s="344"/>
    </row>
    <row r="944" ht="12.75" customHeight="1">
      <c r="A944" s="344"/>
      <c r="B944" s="345"/>
      <c r="C944" s="344"/>
      <c r="D944" s="344"/>
      <c r="E944" s="345"/>
      <c r="F944" s="346"/>
      <c r="G944" s="346"/>
      <c r="H944" s="346"/>
      <c r="I944" s="344"/>
      <c r="J944" s="344"/>
      <c r="K944" s="344"/>
      <c r="L944" s="344"/>
      <c r="M944" s="344"/>
      <c r="N944" s="344"/>
      <c r="O944" s="344"/>
      <c r="P944" s="344"/>
      <c r="Q944" s="344"/>
      <c r="R944" s="344"/>
      <c r="S944" s="344"/>
      <c r="T944" s="344"/>
      <c r="U944" s="344"/>
      <c r="V944" s="344"/>
      <c r="W944" s="344"/>
      <c r="X944" s="344"/>
      <c r="Y944" s="344"/>
      <c r="Z944" s="344"/>
    </row>
    <row r="945" ht="12.75" customHeight="1">
      <c r="A945" s="344"/>
      <c r="B945" s="345"/>
      <c r="C945" s="344"/>
      <c r="D945" s="344"/>
      <c r="E945" s="345"/>
      <c r="F945" s="346"/>
      <c r="G945" s="346"/>
      <c r="H945" s="346"/>
      <c r="I945" s="344"/>
      <c r="J945" s="344"/>
      <c r="K945" s="344"/>
      <c r="L945" s="344"/>
      <c r="M945" s="344"/>
      <c r="N945" s="344"/>
      <c r="O945" s="344"/>
      <c r="P945" s="344"/>
      <c r="Q945" s="344"/>
      <c r="R945" s="344"/>
      <c r="S945" s="344"/>
      <c r="T945" s="344"/>
      <c r="U945" s="344"/>
      <c r="V945" s="344"/>
      <c r="W945" s="344"/>
      <c r="X945" s="344"/>
      <c r="Y945" s="344"/>
      <c r="Z945" s="344"/>
    </row>
    <row r="946" ht="12.75" customHeight="1">
      <c r="A946" s="344"/>
      <c r="B946" s="345"/>
      <c r="C946" s="344"/>
      <c r="D946" s="344"/>
      <c r="E946" s="345"/>
      <c r="F946" s="346"/>
      <c r="G946" s="346"/>
      <c r="H946" s="346"/>
      <c r="I946" s="344"/>
      <c r="J946" s="344"/>
      <c r="K946" s="344"/>
      <c r="L946" s="344"/>
      <c r="M946" s="344"/>
      <c r="N946" s="344"/>
      <c r="O946" s="344"/>
      <c r="P946" s="344"/>
      <c r="Q946" s="344"/>
      <c r="R946" s="344"/>
      <c r="S946" s="344"/>
      <c r="T946" s="344"/>
      <c r="U946" s="344"/>
      <c r="V946" s="344"/>
      <c r="W946" s="344"/>
      <c r="X946" s="344"/>
      <c r="Y946" s="344"/>
      <c r="Z946" s="344"/>
    </row>
    <row r="947" ht="12.75" customHeight="1">
      <c r="A947" s="344"/>
      <c r="B947" s="345"/>
      <c r="C947" s="344"/>
      <c r="D947" s="344"/>
      <c r="E947" s="345"/>
      <c r="F947" s="346"/>
      <c r="G947" s="346"/>
      <c r="H947" s="346"/>
      <c r="I947" s="344"/>
      <c r="J947" s="344"/>
      <c r="K947" s="344"/>
      <c r="L947" s="344"/>
      <c r="M947" s="344"/>
      <c r="N947" s="344"/>
      <c r="O947" s="344"/>
      <c r="P947" s="344"/>
      <c r="Q947" s="344"/>
      <c r="R947" s="344"/>
      <c r="S947" s="344"/>
      <c r="T947" s="344"/>
      <c r="U947" s="344"/>
      <c r="V947" s="344"/>
      <c r="W947" s="344"/>
      <c r="X947" s="344"/>
      <c r="Y947" s="344"/>
      <c r="Z947" s="344"/>
    </row>
    <row r="948" ht="12.75" customHeight="1">
      <c r="A948" s="344"/>
      <c r="B948" s="345"/>
      <c r="C948" s="344"/>
      <c r="D948" s="344"/>
      <c r="E948" s="345"/>
      <c r="F948" s="346"/>
      <c r="G948" s="346"/>
      <c r="H948" s="346"/>
      <c r="I948" s="344"/>
      <c r="J948" s="344"/>
      <c r="K948" s="344"/>
      <c r="L948" s="344"/>
      <c r="M948" s="344"/>
      <c r="N948" s="344"/>
      <c r="O948" s="344"/>
      <c r="P948" s="344"/>
      <c r="Q948" s="344"/>
      <c r="R948" s="344"/>
      <c r="S948" s="344"/>
      <c r="T948" s="344"/>
      <c r="U948" s="344"/>
      <c r="V948" s="344"/>
      <c r="W948" s="344"/>
      <c r="X948" s="344"/>
      <c r="Y948" s="344"/>
      <c r="Z948" s="344"/>
    </row>
    <row r="949" ht="12.75" customHeight="1">
      <c r="A949" s="344"/>
      <c r="B949" s="345"/>
      <c r="C949" s="344"/>
      <c r="D949" s="344"/>
      <c r="E949" s="345"/>
      <c r="F949" s="346"/>
      <c r="G949" s="346"/>
      <c r="H949" s="346"/>
      <c r="I949" s="344"/>
      <c r="J949" s="344"/>
      <c r="K949" s="344"/>
      <c r="L949" s="344"/>
      <c r="M949" s="344"/>
      <c r="N949" s="344"/>
      <c r="O949" s="344"/>
      <c r="P949" s="344"/>
      <c r="Q949" s="344"/>
      <c r="R949" s="344"/>
      <c r="S949" s="344"/>
      <c r="T949" s="344"/>
      <c r="U949" s="344"/>
      <c r="V949" s="344"/>
      <c r="W949" s="344"/>
      <c r="X949" s="344"/>
      <c r="Y949" s="344"/>
      <c r="Z949" s="344"/>
    </row>
    <row r="950" ht="12.75" customHeight="1">
      <c r="A950" s="344"/>
      <c r="B950" s="345"/>
      <c r="C950" s="344"/>
      <c r="D950" s="344"/>
      <c r="E950" s="345"/>
      <c r="F950" s="346"/>
      <c r="G950" s="346"/>
      <c r="H950" s="346"/>
      <c r="I950" s="344"/>
      <c r="J950" s="344"/>
      <c r="K950" s="344"/>
      <c r="L950" s="344"/>
      <c r="M950" s="344"/>
      <c r="N950" s="344"/>
      <c r="O950" s="344"/>
      <c r="P950" s="344"/>
      <c r="Q950" s="344"/>
      <c r="R950" s="344"/>
      <c r="S950" s="344"/>
      <c r="T950" s="344"/>
      <c r="U950" s="344"/>
      <c r="V950" s="344"/>
      <c r="W950" s="344"/>
      <c r="X950" s="344"/>
      <c r="Y950" s="344"/>
      <c r="Z950" s="344"/>
    </row>
    <row r="951" ht="12.75" customHeight="1">
      <c r="A951" s="344"/>
      <c r="B951" s="345"/>
      <c r="C951" s="344"/>
      <c r="D951" s="344"/>
      <c r="E951" s="345"/>
      <c r="F951" s="346"/>
      <c r="G951" s="346"/>
      <c r="H951" s="346"/>
      <c r="I951" s="344"/>
      <c r="J951" s="344"/>
      <c r="K951" s="344"/>
      <c r="L951" s="344"/>
      <c r="M951" s="344"/>
      <c r="N951" s="344"/>
      <c r="O951" s="344"/>
      <c r="P951" s="344"/>
      <c r="Q951" s="344"/>
      <c r="R951" s="344"/>
      <c r="S951" s="344"/>
      <c r="T951" s="344"/>
      <c r="U951" s="344"/>
      <c r="V951" s="344"/>
      <c r="W951" s="344"/>
      <c r="X951" s="344"/>
      <c r="Y951" s="344"/>
      <c r="Z951" s="344"/>
    </row>
    <row r="952" ht="12.75" customHeight="1">
      <c r="A952" s="344"/>
      <c r="B952" s="345"/>
      <c r="C952" s="344"/>
      <c r="D952" s="344"/>
      <c r="E952" s="345"/>
      <c r="F952" s="346"/>
      <c r="G952" s="346"/>
      <c r="H952" s="346"/>
      <c r="I952" s="344"/>
      <c r="J952" s="344"/>
      <c r="K952" s="344"/>
      <c r="L952" s="344"/>
      <c r="M952" s="344"/>
      <c r="N952" s="344"/>
      <c r="O952" s="344"/>
      <c r="P952" s="344"/>
      <c r="Q952" s="344"/>
      <c r="R952" s="344"/>
      <c r="S952" s="344"/>
      <c r="T952" s="344"/>
      <c r="U952" s="344"/>
      <c r="V952" s="344"/>
      <c r="W952" s="344"/>
      <c r="X952" s="344"/>
      <c r="Y952" s="344"/>
      <c r="Z952" s="344"/>
    </row>
    <row r="953" ht="12.75" customHeight="1">
      <c r="A953" s="344"/>
      <c r="B953" s="345"/>
      <c r="C953" s="344"/>
      <c r="D953" s="344"/>
      <c r="E953" s="345"/>
      <c r="F953" s="346"/>
      <c r="G953" s="346"/>
      <c r="H953" s="346"/>
      <c r="I953" s="344"/>
      <c r="J953" s="344"/>
      <c r="K953" s="344"/>
      <c r="L953" s="344"/>
      <c r="M953" s="344"/>
      <c r="N953" s="344"/>
      <c r="O953" s="344"/>
      <c r="P953" s="344"/>
      <c r="Q953" s="344"/>
      <c r="R953" s="344"/>
      <c r="S953" s="344"/>
      <c r="T953" s="344"/>
      <c r="U953" s="344"/>
      <c r="V953" s="344"/>
      <c r="W953" s="344"/>
      <c r="X953" s="344"/>
      <c r="Y953" s="344"/>
      <c r="Z953" s="344"/>
    </row>
    <row r="954" ht="12.75" customHeight="1">
      <c r="A954" s="344"/>
      <c r="B954" s="345"/>
      <c r="C954" s="344"/>
      <c r="D954" s="344"/>
      <c r="E954" s="345"/>
      <c r="F954" s="346"/>
      <c r="G954" s="346"/>
      <c r="H954" s="346"/>
      <c r="I954" s="344"/>
      <c r="J954" s="344"/>
      <c r="K954" s="344"/>
      <c r="L954" s="344"/>
      <c r="M954" s="344"/>
      <c r="N954" s="344"/>
      <c r="O954" s="344"/>
      <c r="P954" s="344"/>
      <c r="Q954" s="344"/>
      <c r="R954" s="344"/>
      <c r="S954" s="344"/>
      <c r="T954" s="344"/>
      <c r="U954" s="344"/>
      <c r="V954" s="344"/>
      <c r="W954" s="344"/>
      <c r="X954" s="344"/>
      <c r="Y954" s="344"/>
      <c r="Z954" s="344"/>
    </row>
    <row r="955" ht="12.75" customHeight="1">
      <c r="A955" s="344"/>
      <c r="B955" s="345"/>
      <c r="C955" s="344"/>
      <c r="D955" s="344"/>
      <c r="E955" s="345"/>
      <c r="F955" s="346"/>
      <c r="G955" s="346"/>
      <c r="H955" s="346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  <c r="Z955" s="344"/>
    </row>
    <row r="956" ht="12.75" customHeight="1">
      <c r="A956" s="344"/>
      <c r="B956" s="345"/>
      <c r="C956" s="344"/>
      <c r="D956" s="344"/>
      <c r="E956" s="345"/>
      <c r="F956" s="346"/>
      <c r="G956" s="346"/>
      <c r="H956" s="346"/>
      <c r="I956" s="344"/>
      <c r="J956" s="344"/>
      <c r="K956" s="344"/>
      <c r="L956" s="344"/>
      <c r="M956" s="344"/>
      <c r="N956" s="344"/>
      <c r="O956" s="344"/>
      <c r="P956" s="344"/>
      <c r="Q956" s="344"/>
      <c r="R956" s="344"/>
      <c r="S956" s="344"/>
      <c r="T956" s="344"/>
      <c r="U956" s="344"/>
      <c r="V956" s="344"/>
      <c r="W956" s="344"/>
      <c r="X956" s="344"/>
      <c r="Y956" s="344"/>
      <c r="Z956" s="344"/>
    </row>
    <row r="957" ht="12.75" customHeight="1">
      <c r="A957" s="344"/>
      <c r="B957" s="345"/>
      <c r="C957" s="344"/>
      <c r="D957" s="344"/>
      <c r="E957" s="345"/>
      <c r="F957" s="346"/>
      <c r="G957" s="346"/>
      <c r="H957" s="346"/>
      <c r="I957" s="344"/>
      <c r="J957" s="344"/>
      <c r="K957" s="344"/>
      <c r="L957" s="344"/>
      <c r="M957" s="344"/>
      <c r="N957" s="344"/>
      <c r="O957" s="344"/>
      <c r="P957" s="344"/>
      <c r="Q957" s="344"/>
      <c r="R957" s="344"/>
      <c r="S957" s="344"/>
      <c r="T957" s="344"/>
      <c r="U957" s="344"/>
      <c r="V957" s="344"/>
      <c r="W957" s="344"/>
      <c r="X957" s="344"/>
      <c r="Y957" s="344"/>
      <c r="Z957" s="344"/>
    </row>
    <row r="958" ht="12.75" customHeight="1">
      <c r="A958" s="344"/>
      <c r="B958" s="345"/>
      <c r="C958" s="344"/>
      <c r="D958" s="344"/>
      <c r="E958" s="345"/>
      <c r="F958" s="346"/>
      <c r="G958" s="346"/>
      <c r="H958" s="346"/>
      <c r="I958" s="344"/>
      <c r="J958" s="344"/>
      <c r="K958" s="344"/>
      <c r="L958" s="344"/>
      <c r="M958" s="344"/>
      <c r="N958" s="344"/>
      <c r="O958" s="344"/>
      <c r="P958" s="344"/>
      <c r="Q958" s="344"/>
      <c r="R958" s="344"/>
      <c r="S958" s="344"/>
      <c r="T958" s="344"/>
      <c r="U958" s="344"/>
      <c r="V958" s="344"/>
      <c r="W958" s="344"/>
      <c r="X958" s="344"/>
      <c r="Y958" s="344"/>
      <c r="Z958" s="344"/>
    </row>
    <row r="959" ht="12.75" customHeight="1">
      <c r="A959" s="344"/>
      <c r="B959" s="345"/>
      <c r="C959" s="344"/>
      <c r="D959" s="344"/>
      <c r="E959" s="345"/>
      <c r="F959" s="346"/>
      <c r="G959" s="346"/>
      <c r="H959" s="346"/>
      <c r="I959" s="344"/>
      <c r="J959" s="344"/>
      <c r="K959" s="344"/>
      <c r="L959" s="344"/>
      <c r="M959" s="344"/>
      <c r="N959" s="344"/>
      <c r="O959" s="344"/>
      <c r="P959" s="344"/>
      <c r="Q959" s="344"/>
      <c r="R959" s="344"/>
      <c r="S959" s="344"/>
      <c r="T959" s="344"/>
      <c r="U959" s="344"/>
      <c r="V959" s="344"/>
      <c r="W959" s="344"/>
      <c r="X959" s="344"/>
      <c r="Y959" s="344"/>
      <c r="Z959" s="344"/>
    </row>
    <row r="960" ht="12.75" customHeight="1">
      <c r="A960" s="344"/>
      <c r="B960" s="345"/>
      <c r="C960" s="344"/>
      <c r="D960" s="344"/>
      <c r="E960" s="345"/>
      <c r="F960" s="346"/>
      <c r="G960" s="346"/>
      <c r="H960" s="346"/>
      <c r="I960" s="344"/>
      <c r="J960" s="344"/>
      <c r="K960" s="344"/>
      <c r="L960" s="344"/>
      <c r="M960" s="344"/>
      <c r="N960" s="344"/>
      <c r="O960" s="344"/>
      <c r="P960" s="344"/>
      <c r="Q960" s="344"/>
      <c r="R960" s="344"/>
      <c r="S960" s="344"/>
      <c r="T960" s="344"/>
      <c r="U960" s="344"/>
      <c r="V960" s="344"/>
      <c r="W960" s="344"/>
      <c r="X960" s="344"/>
      <c r="Y960" s="344"/>
      <c r="Z960" s="344"/>
    </row>
    <row r="961" ht="12.75" customHeight="1">
      <c r="A961" s="344"/>
      <c r="B961" s="345"/>
      <c r="C961" s="344"/>
      <c r="D961" s="344"/>
      <c r="E961" s="345"/>
      <c r="F961" s="346"/>
      <c r="G961" s="346"/>
      <c r="H961" s="346"/>
      <c r="I961" s="344"/>
      <c r="J961" s="344"/>
      <c r="K961" s="344"/>
      <c r="L961" s="344"/>
      <c r="M961" s="344"/>
      <c r="N961" s="344"/>
      <c r="O961" s="344"/>
      <c r="P961" s="344"/>
      <c r="Q961" s="344"/>
      <c r="R961" s="344"/>
      <c r="S961" s="344"/>
      <c r="T961" s="344"/>
      <c r="U961" s="344"/>
      <c r="V961" s="344"/>
      <c r="W961" s="344"/>
      <c r="X961" s="344"/>
      <c r="Y961" s="344"/>
      <c r="Z961" s="344"/>
    </row>
    <row r="962" ht="12.75" customHeight="1">
      <c r="A962" s="344"/>
      <c r="B962" s="345"/>
      <c r="C962" s="344"/>
      <c r="D962" s="344"/>
      <c r="E962" s="345"/>
      <c r="F962" s="346"/>
      <c r="G962" s="346"/>
      <c r="H962" s="346"/>
      <c r="I962" s="344"/>
      <c r="J962" s="344"/>
      <c r="K962" s="344"/>
      <c r="L962" s="344"/>
      <c r="M962" s="344"/>
      <c r="N962" s="344"/>
      <c r="O962" s="344"/>
      <c r="P962" s="344"/>
      <c r="Q962" s="344"/>
      <c r="R962" s="344"/>
      <c r="S962" s="344"/>
      <c r="T962" s="344"/>
      <c r="U962" s="344"/>
      <c r="V962" s="344"/>
      <c r="W962" s="344"/>
      <c r="X962" s="344"/>
      <c r="Y962" s="344"/>
      <c r="Z962" s="344"/>
    </row>
    <row r="963" ht="12.75" customHeight="1">
      <c r="A963" s="344"/>
      <c r="B963" s="345"/>
      <c r="C963" s="344"/>
      <c r="D963" s="344"/>
      <c r="E963" s="345"/>
      <c r="F963" s="346"/>
      <c r="G963" s="346"/>
      <c r="H963" s="346"/>
      <c r="I963" s="344"/>
      <c r="J963" s="344"/>
      <c r="K963" s="344"/>
      <c r="L963" s="344"/>
      <c r="M963" s="344"/>
      <c r="N963" s="344"/>
      <c r="O963" s="344"/>
      <c r="P963" s="344"/>
      <c r="Q963" s="344"/>
      <c r="R963" s="344"/>
      <c r="S963" s="344"/>
      <c r="T963" s="344"/>
      <c r="U963" s="344"/>
      <c r="V963" s="344"/>
      <c r="W963" s="344"/>
      <c r="X963" s="344"/>
      <c r="Y963" s="344"/>
      <c r="Z963" s="344"/>
    </row>
    <row r="964" ht="12.75" customHeight="1">
      <c r="A964" s="344"/>
      <c r="B964" s="345"/>
      <c r="C964" s="344"/>
      <c r="D964" s="344"/>
      <c r="E964" s="345"/>
      <c r="F964" s="346"/>
      <c r="G964" s="346"/>
      <c r="H964" s="346"/>
      <c r="I964" s="344"/>
      <c r="J964" s="344"/>
      <c r="K964" s="344"/>
      <c r="L964" s="344"/>
      <c r="M964" s="344"/>
      <c r="N964" s="344"/>
      <c r="O964" s="344"/>
      <c r="P964" s="344"/>
      <c r="Q964" s="344"/>
      <c r="R964" s="344"/>
      <c r="S964" s="344"/>
      <c r="T964" s="344"/>
      <c r="U964" s="344"/>
      <c r="V964" s="344"/>
      <c r="W964" s="344"/>
      <c r="X964" s="344"/>
      <c r="Y964" s="344"/>
      <c r="Z964" s="344"/>
    </row>
    <row r="965" ht="12.75" customHeight="1">
      <c r="A965" s="344"/>
      <c r="B965" s="345"/>
      <c r="C965" s="344"/>
      <c r="D965" s="344"/>
      <c r="E965" s="345"/>
      <c r="F965" s="346"/>
      <c r="G965" s="346"/>
      <c r="H965" s="346"/>
      <c r="I965" s="344"/>
      <c r="J965" s="344"/>
      <c r="K965" s="344"/>
      <c r="L965" s="344"/>
      <c r="M965" s="344"/>
      <c r="N965" s="344"/>
      <c r="O965" s="344"/>
      <c r="P965" s="344"/>
      <c r="Q965" s="344"/>
      <c r="R965" s="344"/>
      <c r="S965" s="344"/>
      <c r="T965" s="344"/>
      <c r="U965" s="344"/>
      <c r="V965" s="344"/>
      <c r="W965" s="344"/>
      <c r="X965" s="344"/>
      <c r="Y965" s="344"/>
      <c r="Z965" s="344"/>
    </row>
    <row r="966" ht="12.75" customHeight="1">
      <c r="A966" s="344"/>
      <c r="B966" s="345"/>
      <c r="C966" s="344"/>
      <c r="D966" s="344"/>
      <c r="E966" s="345"/>
      <c r="F966" s="346"/>
      <c r="G966" s="346"/>
      <c r="H966" s="346"/>
      <c r="I966" s="344"/>
      <c r="J966" s="344"/>
      <c r="K966" s="344"/>
      <c r="L966" s="344"/>
      <c r="M966" s="344"/>
      <c r="N966" s="344"/>
      <c r="O966" s="344"/>
      <c r="P966" s="344"/>
      <c r="Q966" s="344"/>
      <c r="R966" s="344"/>
      <c r="S966" s="344"/>
      <c r="T966" s="344"/>
      <c r="U966" s="344"/>
      <c r="V966" s="344"/>
      <c r="W966" s="344"/>
      <c r="X966" s="344"/>
      <c r="Y966" s="344"/>
      <c r="Z966" s="344"/>
    </row>
    <row r="967" ht="12.75" customHeight="1">
      <c r="A967" s="344"/>
      <c r="B967" s="345"/>
      <c r="C967" s="344"/>
      <c r="D967" s="344"/>
      <c r="E967" s="345"/>
      <c r="F967" s="346"/>
      <c r="G967" s="346"/>
      <c r="H967" s="346"/>
      <c r="I967" s="344"/>
      <c r="J967" s="344"/>
      <c r="K967" s="344"/>
      <c r="L967" s="344"/>
      <c r="M967" s="344"/>
      <c r="N967" s="344"/>
      <c r="O967" s="344"/>
      <c r="P967" s="344"/>
      <c r="Q967" s="344"/>
      <c r="R967" s="344"/>
      <c r="S967" s="344"/>
      <c r="T967" s="344"/>
      <c r="U967" s="344"/>
      <c r="V967" s="344"/>
      <c r="W967" s="344"/>
      <c r="X967" s="344"/>
      <c r="Y967" s="344"/>
      <c r="Z967" s="344"/>
    </row>
    <row r="968" ht="12.75" customHeight="1">
      <c r="A968" s="344"/>
      <c r="B968" s="345"/>
      <c r="C968" s="344"/>
      <c r="D968" s="344"/>
      <c r="E968" s="345"/>
      <c r="F968" s="346"/>
      <c r="G968" s="346"/>
      <c r="H968" s="346"/>
      <c r="I968" s="344"/>
      <c r="J968" s="344"/>
      <c r="K968" s="344"/>
      <c r="L968" s="344"/>
      <c r="M968" s="344"/>
      <c r="N968" s="344"/>
      <c r="O968" s="344"/>
      <c r="P968" s="344"/>
      <c r="Q968" s="344"/>
      <c r="R968" s="344"/>
      <c r="S968" s="344"/>
      <c r="T968" s="344"/>
      <c r="U968" s="344"/>
      <c r="V968" s="344"/>
      <c r="W968" s="344"/>
      <c r="X968" s="344"/>
      <c r="Y968" s="344"/>
      <c r="Z968" s="344"/>
    </row>
    <row r="969" ht="12.75" customHeight="1">
      <c r="A969" s="344"/>
      <c r="B969" s="345"/>
      <c r="C969" s="344"/>
      <c r="D969" s="344"/>
      <c r="E969" s="345"/>
      <c r="F969" s="346"/>
      <c r="G969" s="346"/>
      <c r="H969" s="346"/>
      <c r="I969" s="344"/>
      <c r="J969" s="344"/>
      <c r="K969" s="344"/>
      <c r="L969" s="344"/>
      <c r="M969" s="344"/>
      <c r="N969" s="344"/>
      <c r="O969" s="344"/>
      <c r="P969" s="344"/>
      <c r="Q969" s="344"/>
      <c r="R969" s="344"/>
      <c r="S969" s="344"/>
      <c r="T969" s="344"/>
      <c r="U969" s="344"/>
      <c r="V969" s="344"/>
      <c r="W969" s="344"/>
      <c r="X969" s="344"/>
      <c r="Y969" s="344"/>
      <c r="Z969" s="344"/>
    </row>
    <row r="970" ht="12.75" customHeight="1">
      <c r="A970" s="344"/>
      <c r="B970" s="345"/>
      <c r="C970" s="344"/>
      <c r="D970" s="344"/>
      <c r="E970" s="345"/>
      <c r="F970" s="346"/>
      <c r="G970" s="346"/>
      <c r="H970" s="346"/>
      <c r="I970" s="344"/>
      <c r="J970" s="344"/>
      <c r="K970" s="344"/>
      <c r="L970" s="344"/>
      <c r="M970" s="344"/>
      <c r="N970" s="344"/>
      <c r="O970" s="344"/>
      <c r="P970" s="344"/>
      <c r="Q970" s="344"/>
      <c r="R970" s="344"/>
      <c r="S970" s="344"/>
      <c r="T970" s="344"/>
      <c r="U970" s="344"/>
      <c r="V970" s="344"/>
      <c r="W970" s="344"/>
      <c r="X970" s="344"/>
      <c r="Y970" s="344"/>
      <c r="Z970" s="344"/>
    </row>
    <row r="971" ht="12.75" customHeight="1">
      <c r="A971" s="344"/>
      <c r="B971" s="345"/>
      <c r="C971" s="344"/>
      <c r="D971" s="344"/>
      <c r="E971" s="345"/>
      <c r="F971" s="346"/>
      <c r="G971" s="346"/>
      <c r="H971" s="346"/>
      <c r="I971" s="344"/>
      <c r="J971" s="344"/>
      <c r="K971" s="344"/>
      <c r="L971" s="344"/>
      <c r="M971" s="344"/>
      <c r="N971" s="344"/>
      <c r="O971" s="344"/>
      <c r="P971" s="344"/>
      <c r="Q971" s="344"/>
      <c r="R971" s="344"/>
      <c r="S971" s="344"/>
      <c r="T971" s="344"/>
      <c r="U971" s="344"/>
      <c r="V971" s="344"/>
      <c r="W971" s="344"/>
      <c r="X971" s="344"/>
      <c r="Y971" s="344"/>
      <c r="Z971" s="344"/>
    </row>
    <row r="972" ht="12.75" customHeight="1">
      <c r="A972" s="344"/>
      <c r="B972" s="345"/>
      <c r="C972" s="344"/>
      <c r="D972" s="344"/>
      <c r="E972" s="345"/>
      <c r="F972" s="346"/>
      <c r="G972" s="346"/>
      <c r="H972" s="346"/>
      <c r="I972" s="344"/>
      <c r="J972" s="344"/>
      <c r="K972" s="344"/>
      <c r="L972" s="344"/>
      <c r="M972" s="344"/>
      <c r="N972" s="344"/>
      <c r="O972" s="344"/>
      <c r="P972" s="344"/>
      <c r="Q972" s="344"/>
      <c r="R972" s="344"/>
      <c r="S972" s="344"/>
      <c r="T972" s="344"/>
      <c r="U972" s="344"/>
      <c r="V972" s="344"/>
      <c r="W972" s="344"/>
      <c r="X972" s="344"/>
      <c r="Y972" s="344"/>
      <c r="Z972" s="344"/>
    </row>
    <row r="973" ht="12.75" customHeight="1">
      <c r="A973" s="344"/>
      <c r="B973" s="345"/>
      <c r="C973" s="344"/>
      <c r="D973" s="344"/>
      <c r="E973" s="345"/>
      <c r="F973" s="346"/>
      <c r="G973" s="346"/>
      <c r="H973" s="346"/>
      <c r="I973" s="344"/>
      <c r="J973" s="344"/>
      <c r="K973" s="344"/>
      <c r="L973" s="344"/>
      <c r="M973" s="344"/>
      <c r="N973" s="344"/>
      <c r="O973" s="344"/>
      <c r="P973" s="344"/>
      <c r="Q973" s="344"/>
      <c r="R973" s="344"/>
      <c r="S973" s="344"/>
      <c r="T973" s="344"/>
      <c r="U973" s="344"/>
      <c r="V973" s="344"/>
      <c r="W973" s="344"/>
      <c r="X973" s="344"/>
      <c r="Y973" s="344"/>
      <c r="Z973" s="344"/>
    </row>
    <row r="974" ht="12.75" customHeight="1">
      <c r="A974" s="344"/>
      <c r="B974" s="345"/>
      <c r="C974" s="344"/>
      <c r="D974" s="344"/>
      <c r="E974" s="345"/>
      <c r="F974" s="346"/>
      <c r="G974" s="346"/>
      <c r="H974" s="346"/>
      <c r="I974" s="344"/>
      <c r="J974" s="344"/>
      <c r="K974" s="344"/>
      <c r="L974" s="344"/>
      <c r="M974" s="344"/>
      <c r="N974" s="344"/>
      <c r="O974" s="344"/>
      <c r="P974" s="344"/>
      <c r="Q974" s="344"/>
      <c r="R974" s="344"/>
      <c r="S974" s="344"/>
      <c r="T974" s="344"/>
      <c r="U974" s="344"/>
      <c r="V974" s="344"/>
      <c r="W974" s="344"/>
      <c r="X974" s="344"/>
      <c r="Y974" s="344"/>
      <c r="Z974" s="344"/>
    </row>
    <row r="975" ht="12.75" customHeight="1">
      <c r="A975" s="344"/>
      <c r="B975" s="345"/>
      <c r="C975" s="344"/>
      <c r="D975" s="344"/>
      <c r="E975" s="345"/>
      <c r="F975" s="346"/>
      <c r="G975" s="346"/>
      <c r="H975" s="346"/>
      <c r="I975" s="344"/>
      <c r="J975" s="344"/>
      <c r="K975" s="344"/>
      <c r="L975" s="344"/>
      <c r="M975" s="344"/>
      <c r="N975" s="344"/>
      <c r="O975" s="344"/>
      <c r="P975" s="344"/>
      <c r="Q975" s="344"/>
      <c r="R975" s="344"/>
      <c r="S975" s="344"/>
      <c r="T975" s="344"/>
      <c r="U975" s="344"/>
      <c r="V975" s="344"/>
      <c r="W975" s="344"/>
      <c r="X975" s="344"/>
      <c r="Y975" s="344"/>
      <c r="Z975" s="344"/>
    </row>
    <row r="976" ht="12.75" customHeight="1">
      <c r="A976" s="344"/>
      <c r="B976" s="345"/>
      <c r="C976" s="344"/>
      <c r="D976" s="344"/>
      <c r="E976" s="345"/>
      <c r="F976" s="346"/>
      <c r="G976" s="346"/>
      <c r="H976" s="346"/>
      <c r="I976" s="344"/>
      <c r="J976" s="344"/>
      <c r="K976" s="344"/>
      <c r="L976" s="344"/>
      <c r="M976" s="344"/>
      <c r="N976" s="344"/>
      <c r="O976" s="344"/>
      <c r="P976" s="344"/>
      <c r="Q976" s="344"/>
      <c r="R976" s="344"/>
      <c r="S976" s="344"/>
      <c r="T976" s="344"/>
      <c r="U976" s="344"/>
      <c r="V976" s="344"/>
      <c r="W976" s="344"/>
      <c r="X976" s="344"/>
      <c r="Y976" s="344"/>
      <c r="Z976" s="344"/>
    </row>
    <row r="977" ht="12.75" customHeight="1">
      <c r="A977" s="344"/>
      <c r="B977" s="345"/>
      <c r="C977" s="344"/>
      <c r="D977" s="344"/>
      <c r="E977" s="345"/>
      <c r="F977" s="346"/>
      <c r="G977" s="346"/>
      <c r="H977" s="346"/>
      <c r="I977" s="344"/>
      <c r="J977" s="344"/>
      <c r="K977" s="344"/>
      <c r="L977" s="344"/>
      <c r="M977" s="344"/>
      <c r="N977" s="344"/>
      <c r="O977" s="344"/>
      <c r="P977" s="344"/>
      <c r="Q977" s="344"/>
      <c r="R977" s="344"/>
      <c r="S977" s="344"/>
      <c r="T977" s="344"/>
      <c r="U977" s="344"/>
      <c r="V977" s="344"/>
      <c r="W977" s="344"/>
      <c r="X977" s="344"/>
      <c r="Y977" s="344"/>
      <c r="Z977" s="344"/>
    </row>
    <row r="978" ht="12.75" customHeight="1">
      <c r="A978" s="344"/>
      <c r="B978" s="345"/>
      <c r="C978" s="344"/>
      <c r="D978" s="344"/>
      <c r="E978" s="345"/>
      <c r="F978" s="346"/>
      <c r="G978" s="346"/>
      <c r="H978" s="346"/>
      <c r="I978" s="344"/>
      <c r="J978" s="344"/>
      <c r="K978" s="344"/>
      <c r="L978" s="344"/>
      <c r="M978" s="344"/>
      <c r="N978" s="344"/>
      <c r="O978" s="344"/>
      <c r="P978" s="344"/>
      <c r="Q978" s="344"/>
      <c r="R978" s="344"/>
      <c r="S978" s="344"/>
      <c r="T978" s="344"/>
      <c r="U978" s="344"/>
      <c r="V978" s="344"/>
      <c r="W978" s="344"/>
      <c r="X978" s="344"/>
      <c r="Y978" s="344"/>
      <c r="Z978" s="344"/>
    </row>
    <row r="979" ht="12.75" customHeight="1">
      <c r="A979" s="344"/>
      <c r="B979" s="345"/>
      <c r="C979" s="344"/>
      <c r="D979" s="344"/>
      <c r="E979" s="345"/>
      <c r="F979" s="346"/>
      <c r="G979" s="346"/>
      <c r="H979" s="346"/>
      <c r="I979" s="344"/>
      <c r="J979" s="344"/>
      <c r="K979" s="344"/>
      <c r="L979" s="344"/>
      <c r="M979" s="344"/>
      <c r="N979" s="344"/>
      <c r="O979" s="344"/>
      <c r="P979" s="344"/>
      <c r="Q979" s="344"/>
      <c r="R979" s="344"/>
      <c r="S979" s="344"/>
      <c r="T979" s="344"/>
      <c r="U979" s="344"/>
      <c r="V979" s="344"/>
      <c r="W979" s="344"/>
      <c r="X979" s="344"/>
      <c r="Y979" s="344"/>
      <c r="Z979" s="344"/>
    </row>
    <row r="980" ht="12.75" customHeight="1">
      <c r="A980" s="344"/>
      <c r="B980" s="345"/>
      <c r="C980" s="344"/>
      <c r="D980" s="344"/>
      <c r="E980" s="345"/>
      <c r="F980" s="346"/>
      <c r="G980" s="346"/>
      <c r="H980" s="346"/>
      <c r="I980" s="344"/>
      <c r="J980" s="344"/>
      <c r="K980" s="344"/>
      <c r="L980" s="344"/>
      <c r="M980" s="344"/>
      <c r="N980" s="344"/>
      <c r="O980" s="344"/>
      <c r="P980" s="344"/>
      <c r="Q980" s="344"/>
      <c r="R980" s="344"/>
      <c r="S980" s="344"/>
      <c r="T980" s="344"/>
      <c r="U980" s="344"/>
      <c r="V980" s="344"/>
      <c r="W980" s="344"/>
      <c r="X980" s="344"/>
      <c r="Y980" s="344"/>
      <c r="Z980" s="344"/>
    </row>
    <row r="981" ht="12.75" customHeight="1">
      <c r="A981" s="344"/>
      <c r="B981" s="345"/>
      <c r="C981" s="344"/>
      <c r="D981" s="344"/>
      <c r="E981" s="345"/>
      <c r="F981" s="346"/>
      <c r="G981" s="346"/>
      <c r="H981" s="346"/>
      <c r="I981" s="344"/>
      <c r="J981" s="344"/>
      <c r="K981" s="344"/>
      <c r="L981" s="344"/>
      <c r="M981" s="344"/>
      <c r="N981" s="344"/>
      <c r="O981" s="344"/>
      <c r="P981" s="344"/>
      <c r="Q981" s="344"/>
      <c r="R981" s="344"/>
      <c r="S981" s="344"/>
      <c r="T981" s="344"/>
      <c r="U981" s="344"/>
      <c r="V981" s="344"/>
      <c r="W981" s="344"/>
      <c r="X981" s="344"/>
      <c r="Y981" s="344"/>
      <c r="Z981" s="344"/>
    </row>
    <row r="982" ht="12.75" customHeight="1">
      <c r="A982" s="344"/>
      <c r="B982" s="345"/>
      <c r="C982" s="344"/>
      <c r="D982" s="344"/>
      <c r="E982" s="345"/>
      <c r="F982" s="346"/>
      <c r="G982" s="346"/>
      <c r="H982" s="346"/>
      <c r="I982" s="344"/>
      <c r="J982" s="344"/>
      <c r="K982" s="344"/>
      <c r="L982" s="344"/>
      <c r="M982" s="344"/>
      <c r="N982" s="344"/>
      <c r="O982" s="344"/>
      <c r="P982" s="344"/>
      <c r="Q982" s="344"/>
      <c r="R982" s="344"/>
      <c r="S982" s="344"/>
      <c r="T982" s="344"/>
      <c r="U982" s="344"/>
      <c r="V982" s="344"/>
      <c r="W982" s="344"/>
      <c r="X982" s="344"/>
      <c r="Y982" s="344"/>
      <c r="Z982" s="344"/>
    </row>
    <row r="983" ht="12.75" customHeight="1">
      <c r="A983" s="344"/>
      <c r="B983" s="345"/>
      <c r="C983" s="344"/>
      <c r="D983" s="344"/>
      <c r="E983" s="345"/>
      <c r="F983" s="346"/>
      <c r="G983" s="346"/>
      <c r="H983" s="346"/>
      <c r="I983" s="344"/>
      <c r="J983" s="344"/>
      <c r="K983" s="344"/>
      <c r="L983" s="344"/>
      <c r="M983" s="344"/>
      <c r="N983" s="344"/>
      <c r="O983" s="344"/>
      <c r="P983" s="344"/>
      <c r="Q983" s="344"/>
      <c r="R983" s="344"/>
      <c r="S983" s="344"/>
      <c r="T983" s="344"/>
      <c r="U983" s="344"/>
      <c r="V983" s="344"/>
      <c r="W983" s="344"/>
      <c r="X983" s="344"/>
      <c r="Y983" s="344"/>
      <c r="Z983" s="344"/>
    </row>
    <row r="984" ht="12.75" customHeight="1">
      <c r="A984" s="344"/>
      <c r="B984" s="345"/>
      <c r="C984" s="344"/>
      <c r="D984" s="344"/>
      <c r="E984" s="345"/>
      <c r="F984" s="346"/>
      <c r="G984" s="346"/>
      <c r="H984" s="346"/>
      <c r="I984" s="344"/>
      <c r="J984" s="344"/>
      <c r="K984" s="344"/>
      <c r="L984" s="344"/>
      <c r="M984" s="344"/>
      <c r="N984" s="344"/>
      <c r="O984" s="344"/>
      <c r="P984" s="344"/>
      <c r="Q984" s="344"/>
      <c r="R984" s="344"/>
      <c r="S984" s="344"/>
      <c r="T984" s="344"/>
      <c r="U984" s="344"/>
      <c r="V984" s="344"/>
      <c r="W984" s="344"/>
      <c r="X984" s="344"/>
      <c r="Y984" s="344"/>
      <c r="Z984" s="344"/>
    </row>
    <row r="985" ht="12.75" customHeight="1">
      <c r="A985" s="344"/>
      <c r="B985" s="345"/>
      <c r="C985" s="344"/>
      <c r="D985" s="344"/>
      <c r="E985" s="345"/>
      <c r="F985" s="346"/>
      <c r="G985" s="346"/>
      <c r="H985" s="346"/>
      <c r="I985" s="344"/>
      <c r="J985" s="344"/>
      <c r="K985" s="344"/>
      <c r="L985" s="344"/>
      <c r="M985" s="344"/>
      <c r="N985" s="344"/>
      <c r="O985" s="344"/>
      <c r="P985" s="344"/>
      <c r="Q985" s="344"/>
      <c r="R985" s="344"/>
      <c r="S985" s="344"/>
      <c r="T985" s="344"/>
      <c r="U985" s="344"/>
      <c r="V985" s="344"/>
      <c r="W985" s="344"/>
      <c r="X985" s="344"/>
      <c r="Y985" s="344"/>
      <c r="Z985" s="344"/>
    </row>
    <row r="986" ht="12.75" customHeight="1">
      <c r="A986" s="344"/>
      <c r="B986" s="345"/>
      <c r="C986" s="344"/>
      <c r="D986" s="344"/>
      <c r="E986" s="345"/>
      <c r="F986" s="346"/>
      <c r="G986" s="346"/>
      <c r="H986" s="346"/>
      <c r="I986" s="344"/>
      <c r="J986" s="344"/>
      <c r="K986" s="344"/>
      <c r="L986" s="344"/>
      <c r="M986" s="344"/>
      <c r="N986" s="344"/>
      <c r="O986" s="344"/>
      <c r="P986" s="344"/>
      <c r="Q986" s="344"/>
      <c r="R986" s="344"/>
      <c r="S986" s="344"/>
      <c r="T986" s="344"/>
      <c r="U986" s="344"/>
      <c r="V986" s="344"/>
      <c r="W986" s="344"/>
      <c r="X986" s="344"/>
      <c r="Y986" s="344"/>
      <c r="Z986" s="344"/>
    </row>
    <row r="987" ht="12.75" customHeight="1">
      <c r="A987" s="344"/>
      <c r="B987" s="345"/>
      <c r="C987" s="344"/>
      <c r="D987" s="344"/>
      <c r="E987" s="345"/>
      <c r="F987" s="346"/>
      <c r="G987" s="346"/>
      <c r="H987" s="346"/>
      <c r="I987" s="344"/>
      <c r="J987" s="344"/>
      <c r="K987" s="344"/>
      <c r="L987" s="344"/>
      <c r="M987" s="344"/>
      <c r="N987" s="344"/>
      <c r="O987" s="344"/>
      <c r="P987" s="344"/>
      <c r="Q987" s="344"/>
      <c r="R987" s="344"/>
      <c r="S987" s="344"/>
      <c r="T987" s="344"/>
      <c r="U987" s="344"/>
      <c r="V987" s="344"/>
      <c r="W987" s="344"/>
      <c r="X987" s="344"/>
      <c r="Y987" s="344"/>
      <c r="Z987" s="344"/>
    </row>
    <row r="988" ht="12.75" customHeight="1">
      <c r="A988" s="344"/>
      <c r="B988" s="345"/>
      <c r="C988" s="344"/>
      <c r="D988" s="344"/>
      <c r="E988" s="345"/>
      <c r="F988" s="346"/>
      <c r="G988" s="346"/>
      <c r="H988" s="346"/>
      <c r="I988" s="344"/>
      <c r="J988" s="344"/>
      <c r="K988" s="344"/>
      <c r="L988" s="344"/>
      <c r="M988" s="344"/>
      <c r="N988" s="344"/>
      <c r="O988" s="344"/>
      <c r="P988" s="344"/>
      <c r="Q988" s="344"/>
      <c r="R988" s="344"/>
      <c r="S988" s="344"/>
      <c r="T988" s="344"/>
      <c r="U988" s="344"/>
      <c r="V988" s="344"/>
      <c r="W988" s="344"/>
      <c r="X988" s="344"/>
      <c r="Y988" s="344"/>
      <c r="Z988" s="344"/>
    </row>
    <row r="989" ht="12.75" customHeight="1">
      <c r="A989" s="344"/>
      <c r="B989" s="345"/>
      <c r="C989" s="344"/>
      <c r="D989" s="344"/>
      <c r="E989" s="345"/>
      <c r="F989" s="346"/>
      <c r="G989" s="346"/>
      <c r="H989" s="346"/>
      <c r="I989" s="344"/>
      <c r="J989" s="344"/>
      <c r="K989" s="344"/>
      <c r="L989" s="344"/>
      <c r="M989" s="344"/>
      <c r="N989" s="344"/>
      <c r="O989" s="344"/>
      <c r="P989" s="344"/>
      <c r="Q989" s="344"/>
      <c r="R989" s="344"/>
      <c r="S989" s="344"/>
      <c r="T989" s="344"/>
      <c r="U989" s="344"/>
      <c r="V989" s="344"/>
      <c r="W989" s="344"/>
      <c r="X989" s="344"/>
      <c r="Y989" s="344"/>
      <c r="Z989" s="344"/>
    </row>
    <row r="990" ht="12.75" customHeight="1">
      <c r="A990" s="344"/>
      <c r="B990" s="345"/>
      <c r="C990" s="344"/>
      <c r="D990" s="344"/>
      <c r="E990" s="345"/>
      <c r="F990" s="346"/>
      <c r="G990" s="346"/>
      <c r="H990" s="346"/>
      <c r="I990" s="344"/>
      <c r="J990" s="344"/>
      <c r="K990" s="344"/>
      <c r="L990" s="344"/>
      <c r="M990" s="344"/>
      <c r="N990" s="344"/>
      <c r="O990" s="344"/>
      <c r="P990" s="344"/>
      <c r="Q990" s="344"/>
      <c r="R990" s="344"/>
      <c r="S990" s="344"/>
      <c r="T990" s="344"/>
      <c r="U990" s="344"/>
      <c r="V990" s="344"/>
      <c r="W990" s="344"/>
      <c r="X990" s="344"/>
      <c r="Y990" s="344"/>
      <c r="Z990" s="344"/>
    </row>
    <row r="991" ht="12.75" customHeight="1">
      <c r="A991" s="344"/>
      <c r="B991" s="345"/>
      <c r="C991" s="344"/>
      <c r="D991" s="344"/>
      <c r="E991" s="345"/>
      <c r="F991" s="346"/>
      <c r="G991" s="346"/>
      <c r="H991" s="346"/>
      <c r="I991" s="344"/>
      <c r="J991" s="344"/>
      <c r="K991" s="344"/>
      <c r="L991" s="344"/>
      <c r="M991" s="344"/>
      <c r="N991" s="344"/>
      <c r="O991" s="344"/>
      <c r="P991" s="344"/>
      <c r="Q991" s="344"/>
      <c r="R991" s="344"/>
      <c r="S991" s="344"/>
      <c r="T991" s="344"/>
      <c r="U991" s="344"/>
      <c r="V991" s="344"/>
      <c r="W991" s="344"/>
      <c r="X991" s="344"/>
      <c r="Y991" s="344"/>
      <c r="Z991" s="344"/>
    </row>
    <row r="992" ht="12.75" customHeight="1">
      <c r="A992" s="344"/>
      <c r="B992" s="345"/>
      <c r="C992" s="344"/>
      <c r="D992" s="344"/>
      <c r="E992" s="345"/>
      <c r="F992" s="346"/>
      <c r="G992" s="346"/>
      <c r="H992" s="346"/>
      <c r="I992" s="344"/>
      <c r="J992" s="344"/>
      <c r="K992" s="344"/>
      <c r="L992" s="344"/>
      <c r="M992" s="344"/>
      <c r="N992" s="344"/>
      <c r="O992" s="344"/>
      <c r="P992" s="344"/>
      <c r="Q992" s="344"/>
      <c r="R992" s="344"/>
      <c r="S992" s="344"/>
      <c r="T992" s="344"/>
      <c r="U992" s="344"/>
      <c r="V992" s="344"/>
      <c r="W992" s="344"/>
      <c r="X992" s="344"/>
      <c r="Y992" s="344"/>
      <c r="Z992" s="344"/>
    </row>
    <row r="993" ht="12.75" customHeight="1">
      <c r="A993" s="344"/>
      <c r="B993" s="345"/>
      <c r="C993" s="344"/>
      <c r="D993" s="344"/>
      <c r="E993" s="345"/>
      <c r="F993" s="346"/>
      <c r="G993" s="346"/>
      <c r="H993" s="346"/>
      <c r="I993" s="344"/>
      <c r="J993" s="344"/>
      <c r="K993" s="344"/>
      <c r="L993" s="344"/>
      <c r="M993" s="344"/>
      <c r="N993" s="344"/>
      <c r="O993" s="344"/>
      <c r="P993" s="344"/>
      <c r="Q993" s="344"/>
      <c r="R993" s="344"/>
      <c r="S993" s="344"/>
      <c r="T993" s="344"/>
      <c r="U993" s="344"/>
      <c r="V993" s="344"/>
      <c r="W993" s="344"/>
      <c r="X993" s="344"/>
      <c r="Y993" s="344"/>
      <c r="Z993" s="344"/>
    </row>
    <row r="994" ht="12.75" customHeight="1">
      <c r="A994" s="344"/>
      <c r="B994" s="345"/>
      <c r="C994" s="344"/>
      <c r="D994" s="344"/>
      <c r="E994" s="345"/>
      <c r="F994" s="346"/>
      <c r="G994" s="346"/>
      <c r="H994" s="346"/>
      <c r="I994" s="344"/>
      <c r="J994" s="344"/>
      <c r="K994" s="344"/>
      <c r="L994" s="344"/>
      <c r="M994" s="344"/>
      <c r="N994" s="344"/>
      <c r="O994" s="344"/>
      <c r="P994" s="344"/>
      <c r="Q994" s="344"/>
      <c r="R994" s="344"/>
      <c r="S994" s="344"/>
      <c r="T994" s="344"/>
      <c r="U994" s="344"/>
      <c r="V994" s="344"/>
      <c r="W994" s="344"/>
      <c r="X994" s="344"/>
      <c r="Y994" s="344"/>
      <c r="Z994" s="344"/>
    </row>
    <row r="995" ht="12.75" customHeight="1">
      <c r="A995" s="344"/>
      <c r="B995" s="345"/>
      <c r="C995" s="344"/>
      <c r="D995" s="344"/>
      <c r="E995" s="345"/>
      <c r="F995" s="346"/>
      <c r="G995" s="346"/>
      <c r="H995" s="346"/>
      <c r="I995" s="344"/>
      <c r="J995" s="344"/>
      <c r="K995" s="344"/>
      <c r="L995" s="344"/>
      <c r="M995" s="344"/>
      <c r="N995" s="344"/>
      <c r="O995" s="344"/>
      <c r="P995" s="344"/>
      <c r="Q995" s="344"/>
      <c r="R995" s="344"/>
      <c r="S995" s="344"/>
      <c r="T995" s="344"/>
      <c r="U995" s="344"/>
      <c r="V995" s="344"/>
      <c r="W995" s="344"/>
      <c r="X995" s="344"/>
      <c r="Y995" s="344"/>
      <c r="Z995" s="344"/>
    </row>
    <row r="996" ht="12.75" customHeight="1">
      <c r="A996" s="344"/>
      <c r="B996" s="345"/>
      <c r="C996" s="344"/>
      <c r="D996" s="344"/>
      <c r="E996" s="345"/>
      <c r="F996" s="346"/>
      <c r="G996" s="346"/>
      <c r="H996" s="346"/>
      <c r="I996" s="344"/>
      <c r="J996" s="344"/>
      <c r="K996" s="344"/>
      <c r="L996" s="344"/>
      <c r="M996" s="344"/>
      <c r="N996" s="344"/>
      <c r="O996" s="344"/>
      <c r="P996" s="344"/>
      <c r="Q996" s="344"/>
      <c r="R996" s="344"/>
      <c r="S996" s="344"/>
      <c r="T996" s="344"/>
      <c r="U996" s="344"/>
      <c r="V996" s="344"/>
      <c r="W996" s="344"/>
      <c r="X996" s="344"/>
      <c r="Y996" s="344"/>
      <c r="Z996" s="344"/>
    </row>
    <row r="997" ht="12.75" customHeight="1">
      <c r="A997" s="344"/>
      <c r="B997" s="345"/>
      <c r="C997" s="344"/>
      <c r="D997" s="344"/>
      <c r="E997" s="345"/>
      <c r="F997" s="346"/>
      <c r="G997" s="346"/>
      <c r="H997" s="346"/>
      <c r="I997" s="344"/>
      <c r="J997" s="344"/>
      <c r="K997" s="344"/>
      <c r="L997" s="344"/>
      <c r="M997" s="344"/>
      <c r="N997" s="344"/>
      <c r="O997" s="344"/>
      <c r="P997" s="344"/>
      <c r="Q997" s="344"/>
      <c r="R997" s="344"/>
      <c r="S997" s="344"/>
      <c r="T997" s="344"/>
      <c r="U997" s="344"/>
      <c r="V997" s="344"/>
      <c r="W997" s="344"/>
      <c r="X997" s="344"/>
      <c r="Y997" s="344"/>
      <c r="Z997" s="344"/>
    </row>
    <row r="998" ht="12.75" customHeight="1">
      <c r="A998" s="344"/>
      <c r="B998" s="345"/>
      <c r="C998" s="344"/>
      <c r="D998" s="344"/>
      <c r="E998" s="345"/>
      <c r="F998" s="346"/>
      <c r="G998" s="346"/>
      <c r="H998" s="346"/>
      <c r="I998" s="344"/>
      <c r="J998" s="344"/>
      <c r="K998" s="344"/>
      <c r="L998" s="344"/>
      <c r="M998" s="344"/>
      <c r="N998" s="344"/>
      <c r="O998" s="344"/>
      <c r="P998" s="344"/>
      <c r="Q998" s="344"/>
      <c r="R998" s="344"/>
      <c r="S998" s="344"/>
      <c r="T998" s="344"/>
      <c r="U998" s="344"/>
      <c r="V998" s="344"/>
      <c r="W998" s="344"/>
      <c r="X998" s="344"/>
      <c r="Y998" s="344"/>
      <c r="Z998" s="344"/>
    </row>
    <row r="999" ht="12.75" customHeight="1">
      <c r="A999" s="344"/>
      <c r="B999" s="345"/>
      <c r="C999" s="344"/>
      <c r="D999" s="344"/>
      <c r="E999" s="345"/>
      <c r="F999" s="346"/>
      <c r="G999" s="346"/>
      <c r="H999" s="346"/>
      <c r="I999" s="344"/>
      <c r="J999" s="344"/>
      <c r="K999" s="344"/>
      <c r="L999" s="344"/>
      <c r="M999" s="344"/>
      <c r="N999" s="344"/>
      <c r="O999" s="344"/>
      <c r="P999" s="344"/>
      <c r="Q999" s="344"/>
      <c r="R999" s="344"/>
      <c r="S999" s="344"/>
      <c r="T999" s="344"/>
      <c r="U999" s="344"/>
      <c r="V999" s="344"/>
      <c r="W999" s="344"/>
      <c r="X999" s="344"/>
      <c r="Y999" s="344"/>
      <c r="Z999" s="344"/>
    </row>
    <row r="1000" ht="12.75" customHeight="1">
      <c r="A1000" s="344"/>
      <c r="B1000" s="345"/>
      <c r="C1000" s="344"/>
      <c r="D1000" s="344"/>
      <c r="E1000" s="345"/>
      <c r="F1000" s="346"/>
      <c r="G1000" s="346"/>
      <c r="H1000" s="346"/>
      <c r="I1000" s="344"/>
      <c r="J1000" s="344"/>
      <c r="K1000" s="344"/>
      <c r="L1000" s="344"/>
      <c r="M1000" s="344"/>
      <c r="N1000" s="344"/>
      <c r="O1000" s="344"/>
      <c r="P1000" s="344"/>
      <c r="Q1000" s="344"/>
      <c r="R1000" s="344"/>
      <c r="S1000" s="344"/>
      <c r="T1000" s="344"/>
      <c r="U1000" s="344"/>
      <c r="V1000" s="344"/>
      <c r="W1000" s="344"/>
      <c r="X1000" s="344"/>
      <c r="Y1000" s="344"/>
      <c r="Z1000" s="344"/>
    </row>
  </sheetData>
  <mergeCells count="8">
    <mergeCell ref="C7:E7"/>
    <mergeCell ref="C26:E26"/>
    <mergeCell ref="C34:E34"/>
    <mergeCell ref="C51:E51"/>
    <mergeCell ref="C53:E53"/>
    <mergeCell ref="C59:E59"/>
    <mergeCell ref="C101:E101"/>
    <mergeCell ref="C125:D12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6.11"/>
    <col customWidth="1" min="2" max="2" width="4.44"/>
    <col customWidth="1" min="3" max="3" width="10.44"/>
    <col customWidth="1" min="4" max="4" width="9.44"/>
    <col customWidth="1" min="5" max="5" width="52.44"/>
    <col customWidth="1" min="6" max="6" width="3.67"/>
    <col customWidth="1" min="7" max="7" width="4.89"/>
    <col customWidth="1" min="8" max="8" width="17.0"/>
    <col customWidth="1" min="9" max="9" width="12.89"/>
    <col customWidth="1" min="10" max="10" width="6.44"/>
    <col customWidth="1" min="11" max="26" width="9.0"/>
  </cols>
  <sheetData>
    <row r="1" ht="15.75" customHeight="1">
      <c r="A1" s="374"/>
      <c r="B1" s="375"/>
      <c r="C1" s="375"/>
      <c r="D1" s="375"/>
      <c r="E1" s="375"/>
      <c r="F1" s="376" t="s">
        <v>1</v>
      </c>
      <c r="G1" s="375"/>
      <c r="H1" s="376"/>
      <c r="I1" s="376"/>
      <c r="J1" s="376"/>
      <c r="K1" s="377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</row>
    <row r="2" ht="15.75" customHeight="1">
      <c r="A2" s="374"/>
      <c r="B2" s="375"/>
      <c r="C2" s="375"/>
      <c r="D2" s="375"/>
      <c r="E2" s="375"/>
      <c r="F2" s="378" t="s">
        <v>379</v>
      </c>
      <c r="G2" s="375"/>
      <c r="H2" s="378"/>
      <c r="I2" s="378"/>
      <c r="J2" s="378"/>
      <c r="K2" s="377" t="s">
        <v>33</v>
      </c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</row>
    <row r="3" ht="15.75" customHeight="1">
      <c r="A3" s="374"/>
      <c r="B3" s="375"/>
      <c r="C3" s="375"/>
      <c r="D3" s="375"/>
      <c r="E3" s="375"/>
      <c r="F3" s="378" t="s">
        <v>380</v>
      </c>
      <c r="G3" s="375"/>
      <c r="H3" s="378"/>
      <c r="I3" s="378"/>
      <c r="J3" s="378"/>
      <c r="K3" s="377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</row>
    <row r="4" ht="15.75" customHeight="1">
      <c r="A4" s="374"/>
      <c r="B4" s="375"/>
      <c r="C4" s="375"/>
      <c r="D4" s="375"/>
      <c r="E4" s="375"/>
      <c r="F4" s="378" t="s">
        <v>381</v>
      </c>
      <c r="G4" s="375"/>
      <c r="H4" s="378"/>
      <c r="I4" s="378"/>
      <c r="J4" s="378"/>
      <c r="K4" s="377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</row>
    <row r="5" ht="15.75" customHeight="1">
      <c r="A5" s="374"/>
      <c r="B5" s="375"/>
      <c r="C5" s="375"/>
      <c r="D5" s="375"/>
      <c r="E5" s="375"/>
      <c r="F5" s="378" t="s">
        <v>382</v>
      </c>
      <c r="G5" s="375"/>
      <c r="H5" s="378"/>
      <c r="I5" s="378"/>
      <c r="J5" s="378"/>
      <c r="K5" s="377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</row>
    <row r="6" ht="9.75" customHeight="1">
      <c r="A6" s="374"/>
      <c r="B6" s="375"/>
      <c r="C6" s="375"/>
      <c r="D6" s="375"/>
      <c r="E6" s="375"/>
      <c r="F6" s="375"/>
      <c r="G6" s="375"/>
      <c r="H6" s="375"/>
      <c r="I6" s="375"/>
      <c r="J6" s="375"/>
      <c r="K6" s="377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</row>
    <row r="7" ht="13.5" customHeight="1">
      <c r="A7" s="374"/>
      <c r="B7" s="379" t="s">
        <v>383</v>
      </c>
      <c r="C7" s="380"/>
      <c r="D7" s="380"/>
      <c r="E7" s="380"/>
      <c r="F7" s="380"/>
      <c r="G7" s="380"/>
      <c r="H7" s="380"/>
      <c r="I7" s="380"/>
      <c r="J7" s="380"/>
      <c r="K7" s="377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</row>
    <row r="8" ht="12.75" customHeight="1">
      <c r="A8" s="374"/>
      <c r="B8" s="381"/>
      <c r="C8" s="381"/>
      <c r="D8" s="381"/>
      <c r="E8" s="381"/>
      <c r="F8" s="381"/>
      <c r="G8" s="381"/>
      <c r="H8" s="381"/>
      <c r="I8" s="381"/>
      <c r="J8" s="381"/>
      <c r="K8" s="377"/>
      <c r="L8" s="374"/>
      <c r="M8" s="374"/>
      <c r="N8" s="374"/>
      <c r="O8" s="374"/>
      <c r="P8" s="374"/>
      <c r="Q8" s="374"/>
      <c r="R8" s="374"/>
      <c r="S8" s="374"/>
      <c r="T8" s="374"/>
      <c r="U8" s="374"/>
      <c r="V8" s="374"/>
      <c r="W8" s="374"/>
      <c r="X8" s="374"/>
      <c r="Y8" s="374"/>
      <c r="Z8" s="374"/>
    </row>
    <row r="9">
      <c r="A9" s="374"/>
      <c r="B9" s="382" t="s">
        <v>384</v>
      </c>
      <c r="C9" s="382"/>
      <c r="D9" s="383" t="s">
        <v>385</v>
      </c>
      <c r="E9" s="382"/>
      <c r="F9" s="382" t="s">
        <v>101</v>
      </c>
      <c r="G9" s="382"/>
      <c r="H9" s="384">
        <v>40410.0</v>
      </c>
      <c r="I9" s="384"/>
      <c r="J9" s="383"/>
      <c r="K9" s="377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4"/>
      <c r="Y9" s="374"/>
      <c r="Z9" s="374"/>
    </row>
    <row r="10">
      <c r="A10" s="374"/>
      <c r="B10" s="382"/>
      <c r="C10" s="382"/>
      <c r="D10" s="382" t="s">
        <v>386</v>
      </c>
      <c r="E10" s="382"/>
      <c r="F10" s="382" t="s">
        <v>387</v>
      </c>
      <c r="G10" s="382"/>
      <c r="H10" s="383" t="s">
        <v>388</v>
      </c>
      <c r="I10" s="383"/>
      <c r="J10" s="383"/>
      <c r="K10" s="377"/>
      <c r="L10" s="374"/>
      <c r="M10" s="374"/>
      <c r="N10" s="374"/>
      <c r="O10" s="374"/>
      <c r="P10" s="374"/>
      <c r="Q10" s="374"/>
      <c r="R10" s="374"/>
      <c r="S10" s="374"/>
      <c r="T10" s="374"/>
      <c r="U10" s="374"/>
      <c r="V10" s="374"/>
      <c r="W10" s="374"/>
      <c r="X10" s="374"/>
      <c r="Y10" s="374"/>
      <c r="Z10" s="374"/>
    </row>
    <row r="11">
      <c r="A11" s="374"/>
      <c r="B11" s="382" t="s">
        <v>389</v>
      </c>
      <c r="C11" s="382"/>
      <c r="D11" s="382" t="s">
        <v>171</v>
      </c>
      <c r="E11" s="382"/>
      <c r="F11" s="382" t="s">
        <v>390</v>
      </c>
      <c r="G11" s="382"/>
      <c r="H11" s="385" t="s">
        <v>391</v>
      </c>
      <c r="I11" s="383"/>
      <c r="J11" s="383"/>
      <c r="K11" s="377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4"/>
    </row>
    <row r="12">
      <c r="A12" s="374"/>
      <c r="B12" s="382" t="s">
        <v>392</v>
      </c>
      <c r="C12" s="382"/>
      <c r="D12" s="382" t="s">
        <v>393</v>
      </c>
      <c r="E12" s="382"/>
      <c r="F12" s="382" t="s">
        <v>394</v>
      </c>
      <c r="G12" s="382"/>
      <c r="H12" s="385" t="s">
        <v>391</v>
      </c>
      <c r="I12" s="383"/>
      <c r="J12" s="383"/>
      <c r="K12" s="377"/>
      <c r="L12" s="374"/>
      <c r="M12" s="374"/>
      <c r="N12" s="374"/>
      <c r="O12" s="374"/>
      <c r="P12" s="374"/>
      <c r="Q12" s="374"/>
      <c r="R12" s="374"/>
      <c r="S12" s="374"/>
      <c r="T12" s="374"/>
      <c r="U12" s="374"/>
      <c r="V12" s="374"/>
      <c r="W12" s="374"/>
      <c r="X12" s="374"/>
      <c r="Y12" s="374"/>
      <c r="Z12" s="374"/>
    </row>
    <row r="13">
      <c r="A13" s="374"/>
      <c r="B13" s="386" t="s">
        <v>395</v>
      </c>
      <c r="C13" s="386"/>
      <c r="D13" s="386" t="s">
        <v>396</v>
      </c>
      <c r="E13" s="386"/>
      <c r="F13" s="386" t="s">
        <v>397</v>
      </c>
      <c r="G13" s="386"/>
      <c r="H13" s="387" t="s">
        <v>398</v>
      </c>
      <c r="I13" s="387"/>
      <c r="J13" s="387"/>
      <c r="K13" s="377"/>
      <c r="L13" s="374"/>
      <c r="M13" s="374"/>
      <c r="N13" s="374"/>
      <c r="O13" s="374"/>
      <c r="P13" s="374"/>
      <c r="Q13" s="374"/>
      <c r="R13" s="374"/>
      <c r="S13" s="374"/>
      <c r="T13" s="374"/>
      <c r="U13" s="374"/>
      <c r="V13" s="374"/>
      <c r="W13" s="374"/>
      <c r="X13" s="374"/>
      <c r="Y13" s="374"/>
      <c r="Z13" s="374"/>
    </row>
    <row r="14" ht="9.75" customHeight="1">
      <c r="A14" s="374"/>
      <c r="B14" s="382"/>
      <c r="C14" s="382"/>
      <c r="D14" s="382"/>
      <c r="E14" s="382"/>
      <c r="F14" s="388"/>
      <c r="G14" s="382"/>
      <c r="H14" s="382"/>
      <c r="I14" s="382"/>
      <c r="J14" s="382"/>
      <c r="K14" s="377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374"/>
      <c r="Y14" s="374"/>
      <c r="Z14" s="374"/>
    </row>
    <row r="15">
      <c r="A15" s="374"/>
      <c r="B15" s="383" t="s">
        <v>399</v>
      </c>
      <c r="C15" s="374"/>
      <c r="D15" s="382"/>
      <c r="E15" s="382"/>
      <c r="F15" s="374"/>
      <c r="G15" s="382"/>
      <c r="H15" s="382"/>
      <c r="I15" s="382"/>
      <c r="J15" s="382"/>
      <c r="K15" s="377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374"/>
      <c r="Y15" s="374"/>
      <c r="Z15" s="374"/>
    </row>
    <row r="16">
      <c r="A16" s="374"/>
      <c r="B16" s="382"/>
      <c r="C16" s="382"/>
      <c r="D16" s="382"/>
      <c r="E16" s="382"/>
      <c r="F16" s="374"/>
      <c r="G16" s="382"/>
      <c r="H16" s="382"/>
      <c r="I16" s="382"/>
      <c r="J16" s="382"/>
      <c r="K16" s="377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Z16" s="374"/>
    </row>
    <row r="17">
      <c r="A17" s="377"/>
      <c r="B17" s="382" t="s">
        <v>400</v>
      </c>
      <c r="C17" s="382"/>
      <c r="D17" s="382"/>
      <c r="E17" s="382"/>
      <c r="F17" s="377"/>
      <c r="G17" s="382"/>
      <c r="H17" s="382"/>
      <c r="I17" s="382"/>
      <c r="J17" s="382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</row>
    <row r="18">
      <c r="A18" s="389"/>
      <c r="B18" s="389"/>
      <c r="C18" s="389"/>
      <c r="D18" s="389"/>
      <c r="E18" s="389"/>
      <c r="F18" s="389"/>
      <c r="G18" s="389"/>
      <c r="H18" s="390"/>
      <c r="I18" s="390"/>
      <c r="J18" s="390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</row>
    <row r="19" ht="18.0" customHeight="1">
      <c r="A19" s="389"/>
      <c r="B19" s="391" t="s">
        <v>401</v>
      </c>
      <c r="C19" s="392" t="s">
        <v>402</v>
      </c>
      <c r="D19" s="393"/>
      <c r="E19" s="394" t="s">
        <v>115</v>
      </c>
      <c r="F19" s="395" t="s">
        <v>403</v>
      </c>
      <c r="G19" s="396" t="s">
        <v>404</v>
      </c>
      <c r="H19" s="397" t="s">
        <v>405</v>
      </c>
      <c r="I19" s="398"/>
      <c r="J19" s="256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</row>
    <row r="20" ht="18.0" customHeight="1">
      <c r="A20" s="389"/>
      <c r="B20" s="399"/>
      <c r="C20" s="10"/>
      <c r="D20" s="12"/>
      <c r="E20" s="400"/>
      <c r="F20" s="400"/>
      <c r="G20" s="400"/>
      <c r="H20" s="401" t="s">
        <v>188</v>
      </c>
      <c r="I20" s="402" t="s">
        <v>406</v>
      </c>
      <c r="J20" s="403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W20" s="389"/>
      <c r="X20" s="389"/>
      <c r="Y20" s="389"/>
      <c r="Z20" s="389"/>
    </row>
    <row r="21" ht="18.0" customHeight="1">
      <c r="A21" s="389"/>
      <c r="B21" s="262"/>
      <c r="C21" s="25"/>
      <c r="D21" s="27"/>
      <c r="E21" s="263"/>
      <c r="F21" s="263"/>
      <c r="G21" s="263"/>
      <c r="H21" s="404" t="s">
        <v>407</v>
      </c>
      <c r="I21" s="405" t="s">
        <v>407</v>
      </c>
      <c r="J21" s="406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</row>
    <row r="22" ht="6.75" customHeight="1">
      <c r="A22" s="389"/>
      <c r="B22" s="407"/>
      <c r="C22" s="389"/>
      <c r="D22" s="389"/>
      <c r="E22" s="389"/>
      <c r="F22" s="389"/>
      <c r="G22" s="389"/>
      <c r="H22" s="408"/>
      <c r="I22" s="408"/>
      <c r="J22" s="40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</row>
    <row r="23">
      <c r="A23" s="389"/>
      <c r="B23" s="410" t="s">
        <v>408</v>
      </c>
      <c r="C23" s="411"/>
      <c r="D23" s="412"/>
      <c r="E23" s="413"/>
      <c r="F23" s="414"/>
      <c r="G23" s="414"/>
      <c r="H23" s="415"/>
      <c r="I23" s="416"/>
      <c r="J23" s="417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</row>
    <row r="24">
      <c r="A24" s="389"/>
      <c r="B24" s="418">
        <v>1.0</v>
      </c>
      <c r="C24" s="419" t="str">
        <f>#REF!</f>
        <v>#REF!</v>
      </c>
      <c r="D24" s="274"/>
      <c r="E24" s="420" t="str">
        <f>#REF!</f>
        <v>#REF!</v>
      </c>
      <c r="F24" s="421">
        <v>2.0</v>
      </c>
      <c r="G24" s="421" t="s">
        <v>409</v>
      </c>
      <c r="H24" s="422">
        <f>'P&amp;L'!C6/2</f>
        <v>3307.777778</v>
      </c>
      <c r="I24" s="423">
        <f>H24*F24</f>
        <v>6615.555556</v>
      </c>
      <c r="J24" s="417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</row>
    <row r="25" ht="95.25" customHeight="1">
      <c r="A25" s="389"/>
      <c r="B25" s="418"/>
      <c r="C25" s="424"/>
      <c r="D25" s="274"/>
      <c r="E25" s="425" t="s">
        <v>410</v>
      </c>
      <c r="F25" s="421"/>
      <c r="G25" s="421"/>
      <c r="H25" s="422"/>
      <c r="I25" s="426"/>
      <c r="J25" s="417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</row>
    <row r="26" ht="17.25" customHeight="1">
      <c r="A26" s="389"/>
      <c r="B26" s="418"/>
      <c r="C26" s="427" t="s">
        <v>411</v>
      </c>
      <c r="D26" s="274"/>
      <c r="E26" s="428" t="s">
        <v>412</v>
      </c>
      <c r="F26" s="429"/>
      <c r="G26" s="421"/>
      <c r="H26" s="422"/>
      <c r="I26" s="426"/>
      <c r="J26" s="417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</row>
    <row r="27" ht="16.5" customHeight="1">
      <c r="A27" s="389"/>
      <c r="B27" s="418"/>
      <c r="C27" s="427" t="s">
        <v>413</v>
      </c>
      <c r="D27" s="274"/>
      <c r="E27" s="430" t="s">
        <v>414</v>
      </c>
      <c r="F27" s="429"/>
      <c r="G27" s="421"/>
      <c r="H27" s="422"/>
      <c r="I27" s="426"/>
      <c r="J27" s="417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</row>
    <row r="28">
      <c r="A28" s="389"/>
      <c r="B28" s="418"/>
      <c r="C28" s="424"/>
      <c r="D28" s="274"/>
      <c r="E28" s="420"/>
      <c r="F28" s="421"/>
      <c r="G28" s="421"/>
      <c r="H28" s="422"/>
      <c r="I28" s="426"/>
      <c r="J28" s="417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</row>
    <row r="29">
      <c r="A29" s="389"/>
      <c r="B29" s="410" t="s">
        <v>415</v>
      </c>
      <c r="C29" s="411"/>
      <c r="D29" s="412"/>
      <c r="E29" s="413"/>
      <c r="F29" s="414"/>
      <c r="G29" s="414"/>
      <c r="H29" s="415"/>
      <c r="I29" s="416"/>
      <c r="J29" s="417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</row>
    <row r="30">
      <c r="A30" s="389"/>
      <c r="B30" s="418">
        <v>2.0</v>
      </c>
      <c r="C30" s="431" t="str">
        <f>#REF!</f>
        <v>#REF!</v>
      </c>
      <c r="D30" s="432"/>
      <c r="E30" s="420"/>
      <c r="F30" s="421">
        <v>1.0</v>
      </c>
      <c r="G30" s="421" t="s">
        <v>409</v>
      </c>
      <c r="H30" s="422" t="str">
        <f>'P&amp;L'!C7</f>
        <v>#REF!</v>
      </c>
      <c r="I30" s="423" t="str">
        <f>H30*F30</f>
        <v>#REF!</v>
      </c>
      <c r="J30" s="417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</row>
    <row r="31">
      <c r="A31" s="389"/>
      <c r="B31" s="418"/>
      <c r="C31" s="424"/>
      <c r="D31" s="274"/>
      <c r="E31" s="420"/>
      <c r="F31" s="421"/>
      <c r="G31" s="421"/>
      <c r="H31" s="422"/>
      <c r="I31" s="423"/>
      <c r="J31" s="433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</row>
    <row r="32">
      <c r="A32" s="389"/>
      <c r="B32" s="434" t="s">
        <v>416</v>
      </c>
      <c r="C32" s="355"/>
      <c r="D32" s="412"/>
      <c r="E32" s="413"/>
      <c r="F32" s="414"/>
      <c r="G32" s="414"/>
      <c r="H32" s="415"/>
      <c r="I32" s="416"/>
      <c r="J32" s="417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</row>
    <row r="33">
      <c r="A33" s="389"/>
      <c r="B33" s="418">
        <v>3.0</v>
      </c>
      <c r="C33" s="431" t="str">
        <f>#REF!</f>
        <v>#REF!</v>
      </c>
      <c r="D33" s="432"/>
      <c r="E33" s="420"/>
      <c r="F33" s="421">
        <v>1.0</v>
      </c>
      <c r="G33" s="421" t="s">
        <v>409</v>
      </c>
      <c r="H33" s="422" t="str">
        <f>'P&amp;L'!C8</f>
        <v>#REF!</v>
      </c>
      <c r="I33" s="423" t="str">
        <f>H33*F33</f>
        <v>#REF!</v>
      </c>
      <c r="J33" s="417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</row>
    <row r="34">
      <c r="A34" s="389"/>
      <c r="B34" s="418"/>
      <c r="C34" s="424"/>
      <c r="D34" s="274"/>
      <c r="E34" s="430" t="s">
        <v>417</v>
      </c>
      <c r="F34" s="435">
        <v>1.0</v>
      </c>
      <c r="G34" s="421" t="s">
        <v>409</v>
      </c>
      <c r="H34" s="422"/>
      <c r="I34" s="423"/>
      <c r="J34" s="433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</row>
    <row r="35">
      <c r="A35" s="389"/>
      <c r="B35" s="418"/>
      <c r="C35" s="431"/>
      <c r="D35" s="432"/>
      <c r="E35" s="430" t="s">
        <v>418</v>
      </c>
      <c r="F35" s="435">
        <v>2.0</v>
      </c>
      <c r="G35" s="421" t="s">
        <v>409</v>
      </c>
      <c r="H35" s="422"/>
      <c r="I35" s="423"/>
      <c r="J35" s="433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</row>
    <row r="36">
      <c r="A36" s="389"/>
      <c r="B36" s="418"/>
      <c r="C36" s="431"/>
      <c r="D36" s="432"/>
      <c r="E36" s="430" t="s">
        <v>419</v>
      </c>
      <c r="F36" s="435">
        <v>1.0</v>
      </c>
      <c r="G36" s="421" t="s">
        <v>409</v>
      </c>
      <c r="H36" s="422"/>
      <c r="I36" s="423"/>
      <c r="J36" s="433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</row>
    <row r="37">
      <c r="A37" s="389"/>
      <c r="B37" s="418"/>
      <c r="C37" s="431"/>
      <c r="D37" s="432"/>
      <c r="E37" s="430" t="s">
        <v>420</v>
      </c>
      <c r="F37" s="435">
        <v>3.0</v>
      </c>
      <c r="G37" s="421" t="s">
        <v>409</v>
      </c>
      <c r="H37" s="422"/>
      <c r="I37" s="423"/>
      <c r="J37" s="433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</row>
    <row r="38">
      <c r="A38" s="389"/>
      <c r="B38" s="418"/>
      <c r="C38" s="431"/>
      <c r="D38" s="432"/>
      <c r="E38" s="430" t="s">
        <v>421</v>
      </c>
      <c r="F38" s="435">
        <v>1.0</v>
      </c>
      <c r="G38" s="421" t="s">
        <v>409</v>
      </c>
      <c r="H38" s="422"/>
      <c r="I38" s="423"/>
      <c r="J38" s="433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</row>
    <row r="39">
      <c r="A39" s="389"/>
      <c r="B39" s="418"/>
      <c r="C39" s="431"/>
      <c r="D39" s="432"/>
      <c r="E39" s="430" t="s">
        <v>422</v>
      </c>
      <c r="F39" s="435">
        <v>1.0</v>
      </c>
      <c r="G39" s="421" t="s">
        <v>409</v>
      </c>
      <c r="H39" s="422"/>
      <c r="I39" s="423"/>
      <c r="J39" s="433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</row>
    <row r="40">
      <c r="A40" s="389"/>
      <c r="B40" s="418"/>
      <c r="C40" s="431"/>
      <c r="D40" s="432"/>
      <c r="E40" s="430" t="s">
        <v>423</v>
      </c>
      <c r="F40" s="435">
        <v>1.0</v>
      </c>
      <c r="G40" s="421" t="s">
        <v>409</v>
      </c>
      <c r="H40" s="422"/>
      <c r="I40" s="423"/>
      <c r="J40" s="433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</row>
    <row r="41">
      <c r="A41" s="389"/>
      <c r="B41" s="418"/>
      <c r="C41" s="431"/>
      <c r="D41" s="432"/>
      <c r="E41" s="430" t="s">
        <v>424</v>
      </c>
      <c r="F41" s="435">
        <v>1.0</v>
      </c>
      <c r="G41" s="421" t="s">
        <v>409</v>
      </c>
      <c r="H41" s="422"/>
      <c r="I41" s="423"/>
      <c r="J41" s="433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</row>
    <row r="42">
      <c r="A42" s="389"/>
      <c r="B42" s="418"/>
      <c r="C42" s="431"/>
      <c r="D42" s="432"/>
      <c r="E42" s="430" t="s">
        <v>425</v>
      </c>
      <c r="F42" s="435">
        <v>50.0</v>
      </c>
      <c r="G42" s="421" t="s">
        <v>409</v>
      </c>
      <c r="H42" s="422"/>
      <c r="I42" s="423"/>
      <c r="J42" s="433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</row>
    <row r="43">
      <c r="A43" s="389"/>
      <c r="B43" s="418"/>
      <c r="C43" s="431"/>
      <c r="D43" s="432"/>
      <c r="E43" s="420"/>
      <c r="F43" s="421"/>
      <c r="G43" s="421"/>
      <c r="H43" s="422"/>
      <c r="I43" s="423"/>
      <c r="J43" s="433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</row>
    <row r="44">
      <c r="A44" s="389"/>
      <c r="B44" s="418">
        <v>4.0</v>
      </c>
      <c r="C44" s="431" t="str">
        <f>#REF!</f>
        <v>#REF!</v>
      </c>
      <c r="D44" s="432"/>
      <c r="E44" s="420"/>
      <c r="F44" s="421">
        <v>4.0</v>
      </c>
      <c r="G44" s="421" t="s">
        <v>409</v>
      </c>
      <c r="H44" s="422" t="str">
        <f>'P&amp;L'!C9</f>
        <v>#REF!</v>
      </c>
      <c r="I44" s="423" t="str">
        <f>H44*F44</f>
        <v>#REF!</v>
      </c>
      <c r="J44" s="417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</row>
    <row r="45">
      <c r="A45" s="389"/>
      <c r="B45" s="418"/>
      <c r="C45" s="431"/>
      <c r="D45" s="432"/>
      <c r="E45" s="420"/>
      <c r="F45" s="421"/>
      <c r="G45" s="421"/>
      <c r="H45" s="422"/>
      <c r="I45" s="423"/>
      <c r="J45" s="433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</row>
    <row r="46">
      <c r="A46" s="389"/>
      <c r="B46" s="434" t="s">
        <v>426</v>
      </c>
      <c r="C46" s="128"/>
      <c r="D46" s="128"/>
      <c r="E46" s="274"/>
      <c r="F46" s="414"/>
      <c r="G46" s="414"/>
      <c r="H46" s="415"/>
      <c r="I46" s="416"/>
      <c r="J46" s="417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</row>
    <row r="47">
      <c r="A47" s="389"/>
      <c r="B47" s="418">
        <v>5.0</v>
      </c>
      <c r="C47" s="431" t="s">
        <v>427</v>
      </c>
      <c r="D47" s="432"/>
      <c r="E47" s="420" t="s">
        <v>428</v>
      </c>
      <c r="F47" s="421">
        <v>1.0</v>
      </c>
      <c r="G47" s="421" t="s">
        <v>409</v>
      </c>
      <c r="H47" s="422">
        <f>'P&amp;L'!C10</f>
        <v>121.9512195</v>
      </c>
      <c r="I47" s="423"/>
      <c r="J47" s="433">
        <f>H47*F47</f>
        <v>121.9512195</v>
      </c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</row>
    <row r="48">
      <c r="A48" s="389"/>
      <c r="B48" s="418"/>
      <c r="C48" s="431"/>
      <c r="D48" s="432"/>
      <c r="E48" s="420"/>
      <c r="F48" s="421"/>
      <c r="G48" s="421"/>
      <c r="H48" s="422"/>
      <c r="I48" s="423"/>
      <c r="J48" s="433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</row>
    <row r="49">
      <c r="A49" s="389"/>
      <c r="B49" s="434" t="str">
        <f>'BoQ Cisco'!C35</f>
        <v>Access Switch (PoE)</v>
      </c>
      <c r="C49" s="128"/>
      <c r="D49" s="128"/>
      <c r="E49" s="274"/>
      <c r="F49" s="414"/>
      <c r="G49" s="414"/>
      <c r="H49" s="415"/>
      <c r="I49" s="416"/>
      <c r="J49" s="417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</row>
    <row r="50">
      <c r="A50" s="389"/>
      <c r="B50" s="418">
        <v>6.0</v>
      </c>
      <c r="C50" s="431" t="str">
        <f>'BoQ Cisco'!C36</f>
        <v>WS-C2960S-48LPS-L</v>
      </c>
      <c r="D50" s="432"/>
      <c r="E50" s="420" t="str">
        <f>'BoQ Cisco'!D36</f>
        <v>Catalyst 2960S 48 GigE PoE 370W, 4 x SFP LAN Base</v>
      </c>
      <c r="F50" s="421">
        <v>1.0</v>
      </c>
      <c r="G50" s="421" t="s">
        <v>409</v>
      </c>
      <c r="H50" s="422">
        <v>4147.8</v>
      </c>
      <c r="I50" s="423">
        <f>H50*1</f>
        <v>4147.8</v>
      </c>
      <c r="J50" s="417"/>
      <c r="K50" s="436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</row>
    <row r="51" hidden="1">
      <c r="A51" s="389"/>
      <c r="B51" s="418"/>
      <c r="C51" s="431" t="str">
        <f>'BoQ Cisco'!C37</f>
        <v>CAB-ACE</v>
      </c>
      <c r="D51" s="432"/>
      <c r="E51" s="420" t="str">
        <f>'BoQ Cisco'!D37</f>
        <v>AC Power Cord (Europe), C13, CEE 7, 1.5M</v>
      </c>
      <c r="F51" s="421">
        <v>1.0</v>
      </c>
      <c r="G51" s="421" t="s">
        <v>409</v>
      </c>
      <c r="H51" s="422">
        <f>'BoQ Cisco'!F37</f>
        <v>0</v>
      </c>
      <c r="I51" s="423"/>
      <c r="J51" s="433">
        <f t="shared" ref="J51:J53" si="1">H51*F51</f>
        <v>0</v>
      </c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</row>
    <row r="52" hidden="1">
      <c r="A52" s="389"/>
      <c r="B52" s="418"/>
      <c r="C52" s="431" t="str">
        <f>'BoQ Cisco'!C38</f>
        <v>CAB-CONSOLE-RJ45</v>
      </c>
      <c r="D52" s="432"/>
      <c r="E52" s="420" t="str">
        <f>'BoQ Cisco'!D38</f>
        <v>Console Cable 6ft with RJ45 and DB9F</v>
      </c>
      <c r="F52" s="421">
        <v>1.0</v>
      </c>
      <c r="G52" s="421" t="s">
        <v>409</v>
      </c>
      <c r="H52" s="422">
        <f>'BoQ Cisco'!F38*(1-'P&amp;L'!I14)</f>
        <v>18.6</v>
      </c>
      <c r="I52" s="423"/>
      <c r="J52" s="433">
        <f t="shared" si="1"/>
        <v>18.6</v>
      </c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</row>
    <row r="53" hidden="1">
      <c r="A53" s="389"/>
      <c r="B53" s="418"/>
      <c r="C53" s="431" t="str">
        <f>'BoQ Cisco'!C39</f>
        <v>CON-CSSPD-2960S4LS</v>
      </c>
      <c r="D53" s="432"/>
      <c r="E53" s="420" t="str">
        <f>'BoQ Cisco'!D39</f>
        <v>SHARED SUPP SDS Cat 2960S Stk48 GigE PoE 370W,4xSFP LBas</v>
      </c>
      <c r="F53" s="421">
        <v>1.0</v>
      </c>
      <c r="G53" s="421" t="s">
        <v>409</v>
      </c>
      <c r="H53" s="422">
        <f>'BoQ Cisco'!F39*(1-'P&amp;L'!I15)</f>
        <v>102.3</v>
      </c>
      <c r="I53" s="423"/>
      <c r="J53" s="433">
        <f t="shared" si="1"/>
        <v>102.3</v>
      </c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</row>
    <row r="54">
      <c r="A54" s="389"/>
      <c r="B54" s="418"/>
      <c r="C54" s="431"/>
      <c r="D54" s="432"/>
      <c r="E54" s="420"/>
      <c r="F54" s="421"/>
      <c r="G54" s="421"/>
      <c r="H54" s="422"/>
      <c r="I54" s="423"/>
      <c r="J54" s="433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</row>
    <row r="55">
      <c r="A55" s="389"/>
      <c r="B55" s="434" t="str">
        <f>'BoQ Cisco'!C41</f>
        <v>Access Switch (Data)</v>
      </c>
      <c r="C55" s="128"/>
      <c r="D55" s="128"/>
      <c r="E55" s="274"/>
      <c r="F55" s="414"/>
      <c r="G55" s="414"/>
      <c r="H55" s="415"/>
      <c r="I55" s="416"/>
      <c r="J55" s="417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</row>
    <row r="56">
      <c r="A56" s="389"/>
      <c r="B56" s="418">
        <v>7.0</v>
      </c>
      <c r="C56" s="431" t="str">
        <f>'BoQ Cisco'!C42</f>
        <v>WS-C2960G-48TC-L</v>
      </c>
      <c r="D56" s="432"/>
      <c r="E56" s="420" t="str">
        <f>'BoQ Cisco'!D42</f>
        <v>Catalyst 2960 48 10/100/1000,  4 T/SFP  LAN Base Image</v>
      </c>
      <c r="F56" s="421">
        <v>1.0</v>
      </c>
      <c r="G56" s="421" t="s">
        <v>409</v>
      </c>
      <c r="H56" s="422">
        <f>3811.76</f>
        <v>3811.76</v>
      </c>
      <c r="I56" s="423">
        <f t="shared" ref="I56:I58" si="2">H56*F56</f>
        <v>3811.76</v>
      </c>
      <c r="J56" s="417"/>
      <c r="K56" s="436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</row>
    <row r="57" hidden="1">
      <c r="A57" s="389"/>
      <c r="B57" s="418"/>
      <c r="C57" s="431" t="str">
        <f>'BoQ Cisco'!C43</f>
        <v>CAB-ACE</v>
      </c>
      <c r="D57" s="432"/>
      <c r="E57" s="420" t="str">
        <f>'BoQ Cisco'!D43</f>
        <v>AC Power Cord (Europe), C13, CEE 7, 1.5M</v>
      </c>
      <c r="F57" s="421">
        <v>1.0</v>
      </c>
      <c r="G57" s="421" t="s">
        <v>409</v>
      </c>
      <c r="H57" s="422">
        <f>'BoQ Cisco'!F43*(1-'P&amp;L'!$I$14)</f>
        <v>0</v>
      </c>
      <c r="I57" s="423">
        <f t="shared" si="2"/>
        <v>0</v>
      </c>
      <c r="J57" s="417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</row>
    <row r="58" hidden="1">
      <c r="A58" s="389"/>
      <c r="B58" s="418"/>
      <c r="C58" s="431" t="str">
        <f>'BoQ Cisco'!C44</f>
        <v>CON-CSSPD-C2960G4C</v>
      </c>
      <c r="D58" s="432"/>
      <c r="E58" s="420" t="str">
        <f>'BoQ Cisco'!D44</f>
        <v>SHARED SUPP SDS Catalyst 2960 48 10/</v>
      </c>
      <c r="F58" s="421">
        <v>1.0</v>
      </c>
      <c r="G58" s="421" t="s">
        <v>409</v>
      </c>
      <c r="H58" s="422">
        <f>'BoQ Cisco'!F44*(1-'P&amp;L'!I15)</f>
        <v>94.86</v>
      </c>
      <c r="I58" s="423">
        <f t="shared" si="2"/>
        <v>94.86</v>
      </c>
      <c r="J58" s="417"/>
      <c r="K58" s="389"/>
      <c r="L58" s="389"/>
      <c r="M58" s="389"/>
      <c r="N58" s="389"/>
      <c r="O58" s="389"/>
      <c r="P58" s="389"/>
      <c r="Q58" s="389"/>
      <c r="R58" s="389"/>
      <c r="S58" s="389"/>
      <c r="T58" s="389"/>
      <c r="U58" s="389"/>
      <c r="V58" s="389"/>
      <c r="W58" s="389"/>
      <c r="X58" s="389"/>
      <c r="Y58" s="389"/>
      <c r="Z58" s="389"/>
    </row>
    <row r="59">
      <c r="A59" s="389"/>
      <c r="B59" s="418"/>
      <c r="C59" s="431"/>
      <c r="D59" s="432"/>
      <c r="E59" s="420"/>
      <c r="F59" s="421"/>
      <c r="G59" s="421"/>
      <c r="H59" s="422"/>
      <c r="I59" s="423"/>
      <c r="J59" s="433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</row>
    <row r="60">
      <c r="A60" s="389"/>
      <c r="B60" s="434" t="str">
        <f>'BoQ Cisco'!C46</f>
        <v>Core Switch</v>
      </c>
      <c r="C60" s="128"/>
      <c r="D60" s="128"/>
      <c r="E60" s="274"/>
      <c r="F60" s="414"/>
      <c r="G60" s="414"/>
      <c r="H60" s="415"/>
      <c r="I60" s="416"/>
      <c r="J60" s="417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</row>
    <row r="61">
      <c r="A61" s="389"/>
      <c r="B61" s="418">
        <v>8.0</v>
      </c>
      <c r="C61" s="431" t="str">
        <f>'BoQ Cisco'!C47</f>
        <v>WS-C3560G-24TS-S</v>
      </c>
      <c r="D61" s="432"/>
      <c r="E61" s="420" t="str">
        <f>'BoQ Cisco'!D47</f>
        <v>Catalyst 3560 24 10/100/1000T + 4 SFP + IPB Image</v>
      </c>
      <c r="F61" s="421">
        <v>1.0</v>
      </c>
      <c r="G61" s="421" t="s">
        <v>409</v>
      </c>
      <c r="H61" s="422">
        <v>3049.78</v>
      </c>
      <c r="I61" s="423">
        <f t="shared" ref="I61:I63" si="3">H61*F61</f>
        <v>3049.78</v>
      </c>
      <c r="J61" s="417"/>
      <c r="K61" s="436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</row>
    <row r="62" hidden="1">
      <c r="A62" s="389"/>
      <c r="B62" s="418"/>
      <c r="C62" s="431" t="str">
        <f>'BoQ Cisco'!C48</f>
        <v>CAB-ACE</v>
      </c>
      <c r="D62" s="432"/>
      <c r="E62" s="420" t="str">
        <f>'BoQ Cisco'!D48</f>
        <v>AC Power Cord (Europe), C13, CEE 7, 1.5M</v>
      </c>
      <c r="F62" s="421">
        <v>1.0</v>
      </c>
      <c r="G62" s="421" t="s">
        <v>409</v>
      </c>
      <c r="H62" s="422">
        <f>'BoQ Cisco'!F48</f>
        <v>0</v>
      </c>
      <c r="I62" s="423">
        <f t="shared" si="3"/>
        <v>0</v>
      </c>
      <c r="J62" s="417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</row>
    <row r="63" hidden="1">
      <c r="A63" s="389"/>
      <c r="B63" s="418"/>
      <c r="C63" s="431" t="str">
        <f>'BoQ Cisco'!C49</f>
        <v>CON-CSSPD-3560GTS</v>
      </c>
      <c r="D63" s="432"/>
      <c r="E63" s="420" t="str">
        <f>'BoQ Cisco'!D49</f>
        <v>SHARED SUPP SDS, Catalyst 3560 24 10/100/1000T w/4 SFP S</v>
      </c>
      <c r="F63" s="421">
        <v>1.0</v>
      </c>
      <c r="G63" s="421" t="s">
        <v>409</v>
      </c>
      <c r="H63" s="422">
        <f>'BoQ Cisco'!F49*(1-'P&amp;L'!I15)</f>
        <v>76.88</v>
      </c>
      <c r="I63" s="423">
        <f t="shared" si="3"/>
        <v>76.88</v>
      </c>
      <c r="J63" s="417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</row>
    <row r="64">
      <c r="A64" s="389"/>
      <c r="B64" s="418"/>
      <c r="C64" s="431"/>
      <c r="D64" s="432"/>
      <c r="E64" s="420"/>
      <c r="F64" s="421"/>
      <c r="G64" s="421"/>
      <c r="H64" s="422"/>
      <c r="I64" s="426"/>
      <c r="J64" s="417"/>
      <c r="K64" s="389"/>
      <c r="L64" s="389"/>
      <c r="M64" s="389"/>
      <c r="N64" s="389"/>
      <c r="O64" s="389"/>
      <c r="P64" s="389"/>
      <c r="Q64" s="389"/>
      <c r="R64" s="389"/>
      <c r="S64" s="389"/>
      <c r="T64" s="389"/>
      <c r="U64" s="389"/>
      <c r="V64" s="389"/>
      <c r="W64" s="389"/>
      <c r="X64" s="389"/>
      <c r="Y64" s="389"/>
      <c r="Z64" s="389"/>
    </row>
    <row r="65">
      <c r="A65" s="389"/>
      <c r="B65" s="434" t="str">
        <f>'BoQ Cisco'!C51</f>
        <v>Firewall</v>
      </c>
      <c r="C65" s="128"/>
      <c r="D65" s="128"/>
      <c r="E65" s="274"/>
      <c r="F65" s="414"/>
      <c r="G65" s="414"/>
      <c r="H65" s="415"/>
      <c r="I65" s="416"/>
      <c r="J65" s="417"/>
      <c r="K65" s="389"/>
      <c r="L65" s="389"/>
      <c r="M65" s="389"/>
      <c r="N65" s="389"/>
      <c r="O65" s="389"/>
      <c r="P65" s="389"/>
      <c r="Q65" s="389"/>
      <c r="R65" s="389"/>
      <c r="S65" s="389"/>
      <c r="T65" s="389"/>
      <c r="U65" s="389"/>
      <c r="V65" s="389"/>
      <c r="W65" s="389"/>
      <c r="X65" s="389"/>
      <c r="Y65" s="389"/>
      <c r="Z65" s="389"/>
    </row>
    <row r="66">
      <c r="A66" s="389"/>
      <c r="B66" s="418">
        <v>9.0</v>
      </c>
      <c r="C66" s="431" t="str">
        <f>'BoQ Cisco'!#REF!</f>
        <v>#ERROR!</v>
      </c>
      <c r="D66" s="432"/>
      <c r="E66" s="420" t="str">
        <f>'BoQ Cisco'!#REF!</f>
        <v>#ERROR!</v>
      </c>
      <c r="F66" s="421">
        <v>1.0</v>
      </c>
      <c r="G66" s="421" t="s">
        <v>409</v>
      </c>
      <c r="H66" s="422" t="str">
        <f>'BoQ Cisco'!#REF!*(1-'P&amp;L'!I14)</f>
        <v>#ERROR!</v>
      </c>
      <c r="I66" s="423" t="str">
        <f t="shared" ref="I66:I73" si="4">H66*F66</f>
        <v>#ERROR!</v>
      </c>
      <c r="J66" s="417"/>
      <c r="K66" s="436"/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</row>
    <row r="67">
      <c r="A67" s="389"/>
      <c r="B67" s="418"/>
      <c r="C67" s="431" t="str">
        <f>'BoQ Cisco'!#REF!</f>
        <v>#ERROR!</v>
      </c>
      <c r="D67" s="432"/>
      <c r="E67" s="420" t="str">
        <f>'BoQ Cisco'!#REF!</f>
        <v>#ERROR!</v>
      </c>
      <c r="F67" s="421">
        <v>1.0</v>
      </c>
      <c r="G67" s="421" t="s">
        <v>409</v>
      </c>
      <c r="H67" s="422">
        <v>0.0</v>
      </c>
      <c r="I67" s="423">
        <f t="shared" si="4"/>
        <v>0</v>
      </c>
      <c r="J67" s="417"/>
      <c r="K67" s="389"/>
      <c r="L67" s="389"/>
      <c r="M67" s="389"/>
      <c r="N67" s="389"/>
      <c r="O67" s="389"/>
      <c r="P67" s="389"/>
      <c r="Q67" s="389"/>
      <c r="R67" s="389"/>
      <c r="S67" s="389"/>
      <c r="T67" s="389"/>
      <c r="U67" s="389"/>
      <c r="V67" s="389"/>
      <c r="W67" s="389"/>
      <c r="X67" s="389"/>
      <c r="Y67" s="389"/>
      <c r="Z67" s="389"/>
    </row>
    <row r="68">
      <c r="A68" s="389"/>
      <c r="B68" s="418"/>
      <c r="C68" s="431" t="str">
        <f>'BoQ Cisco'!#REF!</f>
        <v>#ERROR!</v>
      </c>
      <c r="D68" s="432"/>
      <c r="E68" s="420" t="str">
        <f>'BoQ Cisco'!#REF!</f>
        <v>#ERROR!</v>
      </c>
      <c r="F68" s="421">
        <v>1.0</v>
      </c>
      <c r="G68" s="421" t="s">
        <v>409</v>
      </c>
      <c r="H68" s="422">
        <v>0.0</v>
      </c>
      <c r="I68" s="423">
        <f t="shared" si="4"/>
        <v>0</v>
      </c>
      <c r="J68" s="417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</row>
    <row r="69">
      <c r="A69" s="389"/>
      <c r="B69" s="418"/>
      <c r="C69" s="431" t="str">
        <f>'BoQ Cisco'!#REF!</f>
        <v>#ERROR!</v>
      </c>
      <c r="D69" s="432"/>
      <c r="E69" s="420" t="str">
        <f>'BoQ Cisco'!#REF!</f>
        <v>#ERROR!</v>
      </c>
      <c r="F69" s="421">
        <v>1.0</v>
      </c>
      <c r="G69" s="421" t="s">
        <v>409</v>
      </c>
      <c r="H69" s="422">
        <v>0.0</v>
      </c>
      <c r="I69" s="423">
        <f t="shared" si="4"/>
        <v>0</v>
      </c>
      <c r="J69" s="417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</row>
    <row r="70">
      <c r="A70" s="389"/>
      <c r="B70" s="418"/>
      <c r="C70" s="431" t="str">
        <f>'BoQ Cisco'!#REF!</f>
        <v>#ERROR!</v>
      </c>
      <c r="D70" s="432"/>
      <c r="E70" s="420" t="str">
        <f>'BoQ Cisco'!#REF!</f>
        <v>#ERROR!</v>
      </c>
      <c r="F70" s="421">
        <v>1.0</v>
      </c>
      <c r="G70" s="421" t="s">
        <v>409</v>
      </c>
      <c r="H70" s="422">
        <v>0.0</v>
      </c>
      <c r="I70" s="423">
        <f t="shared" si="4"/>
        <v>0</v>
      </c>
      <c r="J70" s="417"/>
      <c r="K70" s="389"/>
      <c r="L70" s="389"/>
      <c r="M70" s="389"/>
      <c r="N70" s="389"/>
      <c r="O70" s="389"/>
      <c r="P70" s="389"/>
      <c r="Q70" s="389"/>
      <c r="R70" s="389"/>
      <c r="S70" s="389"/>
      <c r="T70" s="389"/>
      <c r="U70" s="389"/>
      <c r="V70" s="389"/>
      <c r="W70" s="389"/>
      <c r="X70" s="389"/>
      <c r="Y70" s="389"/>
      <c r="Z70" s="389"/>
    </row>
    <row r="71">
      <c r="A71" s="389"/>
      <c r="B71" s="418"/>
      <c r="C71" s="431" t="str">
        <f>'BoQ Cisco'!#REF!</f>
        <v>#ERROR!</v>
      </c>
      <c r="D71" s="432"/>
      <c r="E71" s="420" t="str">
        <f>'BoQ Cisco'!#REF!</f>
        <v>#ERROR!</v>
      </c>
      <c r="F71" s="421">
        <v>1.0</v>
      </c>
      <c r="G71" s="421" t="s">
        <v>409</v>
      </c>
      <c r="H71" s="422">
        <v>0.0</v>
      </c>
      <c r="I71" s="423">
        <f t="shared" si="4"/>
        <v>0</v>
      </c>
      <c r="J71" s="417"/>
      <c r="K71" s="389"/>
      <c r="L71" s="389"/>
      <c r="M71" s="389"/>
      <c r="N71" s="389"/>
      <c r="O71" s="389"/>
      <c r="P71" s="389"/>
      <c r="Q71" s="389"/>
      <c r="R71" s="389"/>
      <c r="S71" s="389"/>
      <c r="T71" s="389"/>
      <c r="U71" s="389"/>
      <c r="V71" s="389"/>
      <c r="W71" s="389"/>
      <c r="X71" s="389"/>
      <c r="Y71" s="389"/>
      <c r="Z71" s="389"/>
    </row>
    <row r="72">
      <c r="A72" s="389"/>
      <c r="B72" s="418"/>
      <c r="C72" s="431" t="str">
        <f>'BoQ Cisco'!#REF!</f>
        <v>#ERROR!</v>
      </c>
      <c r="D72" s="432"/>
      <c r="E72" s="420" t="str">
        <f>'BoQ Cisco'!#REF!</f>
        <v>#ERROR!</v>
      </c>
      <c r="F72" s="421">
        <v>1.0</v>
      </c>
      <c r="G72" s="421" t="s">
        <v>409</v>
      </c>
      <c r="H72" s="422" t="str">
        <f>'BoQ Cisco'!#REF!*(1-'P&amp;L'!I15)</f>
        <v>#ERROR!</v>
      </c>
      <c r="I72" s="423" t="str">
        <f t="shared" si="4"/>
        <v>#ERROR!</v>
      </c>
      <c r="J72" s="417"/>
      <c r="K72" s="389"/>
      <c r="L72" s="389"/>
      <c r="M72" s="389"/>
      <c r="N72" s="389"/>
      <c r="O72" s="389"/>
      <c r="P72" s="389"/>
      <c r="Q72" s="389"/>
      <c r="R72" s="389"/>
      <c r="S72" s="389"/>
      <c r="T72" s="389"/>
      <c r="U72" s="389"/>
      <c r="V72" s="389"/>
      <c r="W72" s="389"/>
      <c r="X72" s="389"/>
      <c r="Y72" s="389"/>
      <c r="Z72" s="389"/>
    </row>
    <row r="73">
      <c r="A73" s="389"/>
      <c r="B73" s="418"/>
      <c r="C73" s="431" t="str">
        <f>'BoQ Cisco'!#REF!</f>
        <v>#ERROR!</v>
      </c>
      <c r="D73" s="432"/>
      <c r="E73" s="420" t="str">
        <f>'BoQ Cisco'!#REF!</f>
        <v>#ERROR!</v>
      </c>
      <c r="F73" s="421">
        <v>1.0</v>
      </c>
      <c r="G73" s="421" t="s">
        <v>409</v>
      </c>
      <c r="H73" s="422">
        <v>0.0</v>
      </c>
      <c r="I73" s="423">
        <f t="shared" si="4"/>
        <v>0</v>
      </c>
      <c r="J73" s="417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</row>
    <row r="74">
      <c r="A74" s="389"/>
      <c r="B74" s="418"/>
      <c r="C74" s="431"/>
      <c r="D74" s="437"/>
      <c r="E74" s="432"/>
      <c r="F74" s="421"/>
      <c r="G74" s="421"/>
      <c r="H74" s="422"/>
      <c r="I74" s="423"/>
      <c r="J74" s="438"/>
      <c r="K74" s="389"/>
      <c r="L74" s="389"/>
      <c r="M74" s="389"/>
      <c r="N74" s="389"/>
      <c r="O74" s="389"/>
      <c r="P74" s="389"/>
      <c r="Q74" s="389"/>
      <c r="R74" s="389"/>
      <c r="S74" s="389"/>
      <c r="T74" s="389"/>
      <c r="U74" s="389"/>
      <c r="V74" s="389"/>
      <c r="W74" s="389"/>
      <c r="X74" s="389"/>
      <c r="Y74" s="389"/>
      <c r="Z74" s="389"/>
    </row>
    <row r="75">
      <c r="A75" s="389"/>
      <c r="B75" s="418"/>
      <c r="C75" s="431"/>
      <c r="D75" s="437"/>
      <c r="E75" s="432"/>
      <c r="F75" s="421"/>
      <c r="G75" s="421"/>
      <c r="H75" s="422"/>
      <c r="I75" s="423"/>
      <c r="J75" s="438"/>
      <c r="K75" s="389"/>
      <c r="L75" s="389"/>
      <c r="M75" s="389"/>
      <c r="N75" s="389"/>
      <c r="O75" s="389"/>
      <c r="P75" s="389"/>
      <c r="Q75" s="389"/>
      <c r="R75" s="389"/>
      <c r="S75" s="389"/>
      <c r="T75" s="389"/>
      <c r="U75" s="389"/>
      <c r="V75" s="389"/>
      <c r="W75" s="389"/>
      <c r="X75" s="389"/>
      <c r="Y75" s="389"/>
      <c r="Z75" s="389"/>
    </row>
    <row r="76">
      <c r="A76" s="389"/>
      <c r="B76" s="418"/>
      <c r="C76" s="431"/>
      <c r="D76" s="437"/>
      <c r="E76" s="432"/>
      <c r="F76" s="421"/>
      <c r="G76" s="421"/>
      <c r="H76" s="422"/>
      <c r="I76" s="423"/>
      <c r="J76" s="438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</row>
    <row r="77">
      <c r="A77" s="389"/>
      <c r="B77" s="418"/>
      <c r="C77" s="431"/>
      <c r="D77" s="437"/>
      <c r="E77" s="432"/>
      <c r="F77" s="421"/>
      <c r="G77" s="421"/>
      <c r="H77" s="422"/>
      <c r="I77" s="423"/>
      <c r="J77" s="438"/>
      <c r="K77" s="389"/>
      <c r="L77" s="389"/>
      <c r="M77" s="389"/>
      <c r="N77" s="389"/>
      <c r="O77" s="389"/>
      <c r="P77" s="389"/>
      <c r="Q77" s="389"/>
      <c r="R77" s="389"/>
      <c r="S77" s="389"/>
      <c r="T77" s="389"/>
      <c r="U77" s="389"/>
      <c r="V77" s="389"/>
      <c r="W77" s="389"/>
      <c r="X77" s="389"/>
      <c r="Y77" s="389"/>
      <c r="Z77" s="389"/>
    </row>
    <row r="78">
      <c r="A78" s="389"/>
      <c r="B78" s="418"/>
      <c r="C78" s="431"/>
      <c r="D78" s="437"/>
      <c r="E78" s="432"/>
      <c r="F78" s="421"/>
      <c r="G78" s="421"/>
      <c r="H78" s="422"/>
      <c r="I78" s="423"/>
      <c r="J78" s="438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</row>
    <row r="79">
      <c r="A79" s="389"/>
      <c r="B79" s="418"/>
      <c r="C79" s="431"/>
      <c r="D79" s="437"/>
      <c r="E79" s="432"/>
      <c r="F79" s="421"/>
      <c r="G79" s="421"/>
      <c r="H79" s="422"/>
      <c r="I79" s="423"/>
      <c r="J79" s="433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</row>
    <row r="80">
      <c r="A80" s="389"/>
      <c r="B80" s="434" t="str">
        <f>'BoQ Cisco'!C60</f>
        <v>IP PBX Server</v>
      </c>
      <c r="C80" s="128"/>
      <c r="D80" s="128"/>
      <c r="E80" s="274"/>
      <c r="F80" s="414"/>
      <c r="G80" s="414"/>
      <c r="H80" s="415"/>
      <c r="I80" s="416"/>
      <c r="J80" s="417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</row>
    <row r="81">
      <c r="A81" s="389"/>
      <c r="B81" s="418">
        <v>10.0</v>
      </c>
      <c r="C81" s="431" t="str">
        <f>'BoQ Cisco'!C61</f>
        <v>CMBE-WRKSP-BDL</v>
      </c>
      <c r="D81" s="432"/>
      <c r="E81" s="420" t="str">
        <f>'BoQ Cisco'!D61</f>
        <v>Unified Com Manager Bus Edition Workspace Bundle-Top level</v>
      </c>
      <c r="F81" s="421">
        <v>1.0</v>
      </c>
      <c r="G81" s="421" t="s">
        <v>409</v>
      </c>
      <c r="H81" s="422">
        <v>0.0</v>
      </c>
      <c r="I81" s="423">
        <f t="shared" ref="I81:I102" si="5">H81*F81</f>
        <v>0</v>
      </c>
      <c r="J81" s="417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</row>
    <row r="82">
      <c r="A82" s="389"/>
      <c r="B82" s="418"/>
      <c r="C82" s="431" t="str">
        <f>'BoQ Cisco'!C62</f>
        <v>CCX-70-CM-BUNDLE</v>
      </c>
      <c r="D82" s="432"/>
      <c r="E82" s="420" t="str">
        <f>'BoQ Cisco'!D62</f>
        <v>CCX 7.0 UCM 5 Seat ENH Bundle - ONLY with NEW UCM</v>
      </c>
      <c r="F82" s="421">
        <v>1.0</v>
      </c>
      <c r="G82" s="421" t="s">
        <v>409</v>
      </c>
      <c r="H82" s="422">
        <v>0.0</v>
      </c>
      <c r="I82" s="423">
        <f t="shared" si="5"/>
        <v>0</v>
      </c>
      <c r="J82" s="417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</row>
    <row r="83">
      <c r="A83" s="389"/>
      <c r="B83" s="418"/>
      <c r="C83" s="431" t="str">
        <f>'BoQ Cisco'!C63</f>
        <v>CIPC-UWL-RTU</v>
      </c>
      <c r="D83" s="432"/>
      <c r="E83" s="420" t="str">
        <f>'BoQ Cisco'!D63</f>
        <v>CIPC UWL Right to Use Certificate</v>
      </c>
      <c r="F83" s="421">
        <v>1.0</v>
      </c>
      <c r="G83" s="421" t="s">
        <v>409</v>
      </c>
      <c r="H83" s="422">
        <v>0.0</v>
      </c>
      <c r="I83" s="423">
        <f t="shared" si="5"/>
        <v>0</v>
      </c>
      <c r="J83" s="417"/>
      <c r="K83" s="389"/>
      <c r="L83" s="389"/>
      <c r="M83" s="389"/>
      <c r="N83" s="389"/>
      <c r="O83" s="389"/>
      <c r="P83" s="389"/>
      <c r="Q83" s="389"/>
      <c r="R83" s="389"/>
      <c r="S83" s="389"/>
      <c r="T83" s="389"/>
      <c r="U83" s="389"/>
      <c r="V83" s="389"/>
      <c r="W83" s="389"/>
      <c r="X83" s="389"/>
      <c r="Y83" s="389"/>
      <c r="Z83" s="389"/>
    </row>
    <row r="84">
      <c r="A84" s="389"/>
      <c r="B84" s="418"/>
      <c r="C84" s="431" t="str">
        <f>'BoQ Cisco'!C64</f>
        <v>CMBE-7828-71-KIT</v>
      </c>
      <c r="D84" s="432"/>
      <c r="E84" s="420" t="str">
        <f>'BoQ Cisco'!D64</f>
        <v>CMBE 7.1 media kit for WL</v>
      </c>
      <c r="F84" s="421">
        <v>1.0</v>
      </c>
      <c r="G84" s="421" t="s">
        <v>409</v>
      </c>
      <c r="H84" s="422">
        <v>0.0</v>
      </c>
      <c r="I84" s="423">
        <f t="shared" si="5"/>
        <v>0</v>
      </c>
      <c r="J84" s="417"/>
      <c r="K84" s="389"/>
      <c r="L84" s="389"/>
      <c r="M84" s="389"/>
      <c r="N84" s="389"/>
      <c r="O84" s="389"/>
      <c r="P84" s="389"/>
      <c r="Q84" s="389"/>
      <c r="R84" s="389"/>
      <c r="S84" s="389"/>
      <c r="T84" s="389"/>
      <c r="U84" s="389"/>
      <c r="V84" s="389"/>
      <c r="W84" s="389"/>
      <c r="X84" s="389"/>
      <c r="Y84" s="389"/>
      <c r="Z84" s="389"/>
    </row>
    <row r="85">
      <c r="A85" s="389"/>
      <c r="B85" s="418"/>
      <c r="C85" s="431" t="str">
        <f>'BoQ Cisco'!C65</f>
        <v>CUCM-UWL-BE</v>
      </c>
      <c r="D85" s="432"/>
      <c r="E85" s="420" t="str">
        <f>'BoQ Cisco'!D65</f>
        <v>Unified Communications Manager UWL-BE DLU Bundle</v>
      </c>
      <c r="F85" s="421">
        <v>558.0</v>
      </c>
      <c r="G85" s="421" t="s">
        <v>409</v>
      </c>
      <c r="H85" s="422">
        <v>0.0</v>
      </c>
      <c r="I85" s="423">
        <f t="shared" si="5"/>
        <v>0</v>
      </c>
      <c r="J85" s="417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</row>
    <row r="86">
      <c r="A86" s="389"/>
      <c r="B86" s="418"/>
      <c r="C86" s="431" t="str">
        <f>'BoQ Cisco'!C66</f>
        <v>CUCM-UWL-PAK</v>
      </c>
      <c r="D86" s="432"/>
      <c r="E86" s="420" t="str">
        <f>'BoQ Cisco'!D66</f>
        <v>CUCM Claim Certificate for UWL</v>
      </c>
      <c r="F86" s="421">
        <v>1.0</v>
      </c>
      <c r="G86" s="421" t="s">
        <v>409</v>
      </c>
      <c r="H86" s="422">
        <v>0.0</v>
      </c>
      <c r="I86" s="423">
        <f t="shared" si="5"/>
        <v>0</v>
      </c>
      <c r="J86" s="417"/>
      <c r="K86" s="389"/>
      <c r="L86" s="389"/>
      <c r="M86" s="389"/>
      <c r="N86" s="389"/>
      <c r="O86" s="389"/>
      <c r="P86" s="389"/>
      <c r="Q86" s="389"/>
      <c r="R86" s="389"/>
      <c r="S86" s="389"/>
      <c r="T86" s="389"/>
      <c r="U86" s="389"/>
      <c r="V86" s="389"/>
      <c r="W86" s="389"/>
      <c r="X86" s="389"/>
      <c r="Y86" s="389"/>
      <c r="Z86" s="389"/>
    </row>
    <row r="87">
      <c r="A87" s="389"/>
      <c r="B87" s="418"/>
      <c r="C87" s="431" t="str">
        <f>'BoQ Cisco'!C67</f>
        <v>CUP-70-UWL-PAK</v>
      </c>
      <c r="D87" s="432"/>
      <c r="E87" s="420" t="str">
        <f>'BoQ Cisco'!D67</f>
        <v>Unified Presence 7.0 PAK</v>
      </c>
      <c r="F87" s="421">
        <v>1.0</v>
      </c>
      <c r="G87" s="421" t="s">
        <v>409</v>
      </c>
      <c r="H87" s="422">
        <v>0.0</v>
      </c>
      <c r="I87" s="423">
        <f t="shared" si="5"/>
        <v>0</v>
      </c>
      <c r="J87" s="417"/>
      <c r="K87" s="389"/>
      <c r="L87" s="389"/>
      <c r="M87" s="389"/>
      <c r="N87" s="389"/>
      <c r="O87" s="389"/>
      <c r="P87" s="389"/>
      <c r="Q87" s="389"/>
      <c r="R87" s="389"/>
      <c r="S87" s="389"/>
      <c r="T87" s="389"/>
      <c r="U87" s="389"/>
      <c r="V87" s="389"/>
      <c r="W87" s="389"/>
      <c r="X87" s="389"/>
      <c r="Y87" s="389"/>
      <c r="Z87" s="389"/>
    </row>
    <row r="88">
      <c r="A88" s="389"/>
      <c r="B88" s="418"/>
      <c r="C88" s="431" t="str">
        <f>'BoQ Cisco'!C68</f>
        <v>CUP-70-UWL-USR</v>
      </c>
      <c r="D88" s="432"/>
      <c r="E88" s="420" t="str">
        <f>'BoQ Cisco'!D68</f>
        <v>Unified Presence 7.0 Users</v>
      </c>
      <c r="F88" s="421">
        <v>50.0</v>
      </c>
      <c r="G88" s="421" t="s">
        <v>409</v>
      </c>
      <c r="H88" s="422">
        <v>0.0</v>
      </c>
      <c r="I88" s="423">
        <f t="shared" si="5"/>
        <v>0</v>
      </c>
      <c r="J88" s="417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</row>
    <row r="89">
      <c r="A89" s="389"/>
      <c r="B89" s="418"/>
      <c r="C89" s="431" t="str">
        <f>'BoQ Cisco'!C69</f>
        <v>CUVA-UWL-RTU</v>
      </c>
      <c r="D89" s="437"/>
      <c r="E89" s="420" t="str">
        <f>'BoQ Cisco'!D69</f>
        <v>CUVA UWL Right to Use Certificate</v>
      </c>
      <c r="F89" s="421">
        <v>1.0</v>
      </c>
      <c r="G89" s="421" t="s">
        <v>409</v>
      </c>
      <c r="H89" s="422">
        <v>0.0</v>
      </c>
      <c r="I89" s="423">
        <f t="shared" si="5"/>
        <v>0</v>
      </c>
      <c r="J89" s="417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</row>
    <row r="90">
      <c r="A90" s="389"/>
      <c r="B90" s="418"/>
      <c r="C90" s="431" t="str">
        <f>'BoQ Cisco'!C70</f>
        <v>UCSS-UWL-BE-PK</v>
      </c>
      <c r="D90" s="437"/>
      <c r="E90" s="420" t="str">
        <f>'BoQ Cisco'!D70</f>
        <v>UCSS Product Activation Key for CUWL BE</v>
      </c>
      <c r="F90" s="421">
        <v>1.0</v>
      </c>
      <c r="G90" s="421" t="s">
        <v>409</v>
      </c>
      <c r="H90" s="422">
        <v>0.0</v>
      </c>
      <c r="I90" s="423">
        <f t="shared" si="5"/>
        <v>0</v>
      </c>
      <c r="J90" s="417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</row>
    <row r="91">
      <c r="A91" s="389"/>
      <c r="B91" s="418"/>
      <c r="C91" s="431" t="str">
        <f>'BoQ Cisco'!C71</f>
        <v>UCXN-70-UWL-USR</v>
      </c>
      <c r="D91" s="437"/>
      <c r="E91" s="420" t="str">
        <f>'BoQ Cisco'!D71</f>
        <v>Unity Connection 7.0 VM Mailboxes, IMAP and Inbox</v>
      </c>
      <c r="F91" s="421">
        <v>50.0</v>
      </c>
      <c r="G91" s="421" t="s">
        <v>409</v>
      </c>
      <c r="H91" s="422">
        <v>0.0</v>
      </c>
      <c r="I91" s="423">
        <f t="shared" si="5"/>
        <v>0</v>
      </c>
      <c r="J91" s="417"/>
      <c r="K91" s="389"/>
      <c r="L91" s="389"/>
      <c r="M91" s="389"/>
      <c r="N91" s="389"/>
      <c r="O91" s="389"/>
      <c r="P91" s="389"/>
      <c r="Q91" s="389"/>
      <c r="R91" s="389"/>
      <c r="S91" s="389"/>
      <c r="T91" s="389"/>
      <c r="U91" s="389"/>
      <c r="V91" s="389"/>
      <c r="W91" s="389"/>
      <c r="X91" s="389"/>
      <c r="Y91" s="389"/>
      <c r="Z91" s="389"/>
    </row>
    <row r="92">
      <c r="A92" s="389"/>
      <c r="B92" s="418"/>
      <c r="C92" s="431" t="str">
        <f>'BoQ Cisco'!C72</f>
        <v>UNITYCN7-BE-PAK</v>
      </c>
      <c r="D92" s="437"/>
      <c r="E92" s="420" t="str">
        <f>'BoQ Cisco'!D72</f>
        <v>Unity Connection 7.0 PAK</v>
      </c>
      <c r="F92" s="421">
        <v>1.0</v>
      </c>
      <c r="G92" s="421" t="s">
        <v>409</v>
      </c>
      <c r="H92" s="422">
        <v>0.0</v>
      </c>
      <c r="I92" s="423">
        <f t="shared" si="5"/>
        <v>0</v>
      </c>
      <c r="J92" s="417"/>
      <c r="K92" s="389"/>
      <c r="L92" s="389"/>
      <c r="M92" s="389"/>
      <c r="N92" s="389"/>
      <c r="O92" s="389"/>
      <c r="P92" s="389"/>
      <c r="Q92" s="389"/>
      <c r="R92" s="389"/>
      <c r="S92" s="389"/>
      <c r="T92" s="389"/>
      <c r="U92" s="389"/>
      <c r="V92" s="389"/>
      <c r="W92" s="389"/>
      <c r="X92" s="389"/>
      <c r="Y92" s="389"/>
      <c r="Z92" s="389"/>
    </row>
    <row r="93">
      <c r="A93" s="389"/>
      <c r="B93" s="418"/>
      <c r="C93" s="431" t="str">
        <f>'BoQ Cisco'!C73</f>
        <v>ANLG-DEV-BE</v>
      </c>
      <c r="D93" s="437"/>
      <c r="E93" s="420" t="str">
        <f>'BoQ Cisco'!D73</f>
        <v>Analog, Non-App Device Add-On for UWL BE</v>
      </c>
      <c r="F93" s="421">
        <v>4.0</v>
      </c>
      <c r="G93" s="421" t="s">
        <v>409</v>
      </c>
      <c r="H93" s="422">
        <f>'BoQ Cisco'!F73*(1-'P&amp;L'!I14)</f>
        <v>31</v>
      </c>
      <c r="I93" s="423">
        <f t="shared" si="5"/>
        <v>124</v>
      </c>
      <c r="J93" s="417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</row>
    <row r="94">
      <c r="A94" s="389"/>
      <c r="B94" s="418"/>
      <c r="C94" s="431" t="str">
        <f>'BoQ Cisco'!C74</f>
        <v>CAB-ACE</v>
      </c>
      <c r="D94" s="437"/>
      <c r="E94" s="420" t="str">
        <f>'BoQ Cisco'!D74</f>
        <v>AC Power Cord (Europe), C13, CEE 7, 1.5M</v>
      </c>
      <c r="F94" s="421">
        <v>1.0</v>
      </c>
      <c r="G94" s="421" t="s">
        <v>409</v>
      </c>
      <c r="H94" s="422">
        <v>0.0</v>
      </c>
      <c r="I94" s="423">
        <f t="shared" si="5"/>
        <v>0</v>
      </c>
      <c r="J94" s="417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</row>
    <row r="95">
      <c r="A95" s="389"/>
      <c r="B95" s="418"/>
      <c r="C95" s="431" t="str">
        <f>'BoQ Cisco'!C75</f>
        <v>CON-CSSPD-CMWRKSPB</v>
      </c>
      <c r="D95" s="437"/>
      <c r="E95" s="420" t="str">
        <f>'BoQ Cisco'!D75</f>
        <v>SHARED SUPP SDS Unified Com Manager</v>
      </c>
      <c r="F95" s="421">
        <v>1.0</v>
      </c>
      <c r="G95" s="421" t="s">
        <v>409</v>
      </c>
      <c r="H95" s="422">
        <v>0.0</v>
      </c>
      <c r="I95" s="423">
        <f t="shared" si="5"/>
        <v>0</v>
      </c>
      <c r="J95" s="417"/>
      <c r="K95" s="389"/>
      <c r="L95" s="389"/>
      <c r="M95" s="389"/>
      <c r="N95" s="389"/>
      <c r="O95" s="389"/>
      <c r="P95" s="389"/>
      <c r="Q95" s="389"/>
      <c r="R95" s="389"/>
      <c r="S95" s="389"/>
      <c r="T95" s="389"/>
      <c r="U95" s="389"/>
      <c r="V95" s="389"/>
      <c r="W95" s="389"/>
      <c r="X95" s="389"/>
      <c r="Y95" s="389"/>
      <c r="Z95" s="389"/>
    </row>
    <row r="96">
      <c r="A96" s="389"/>
      <c r="B96" s="418"/>
      <c r="C96" s="431" t="str">
        <f>'BoQ Cisco'!C76</f>
        <v>CON-ESW-70CMBU</v>
      </c>
      <c r="D96" s="437"/>
      <c r="E96" s="420" t="str">
        <f>'BoQ Cisco'!D76</f>
        <v>ESSENTIAL SW 7.0 UCM 5 Seat ENH Bundle</v>
      </c>
      <c r="F96" s="421">
        <v>1.0</v>
      </c>
      <c r="G96" s="421" t="s">
        <v>409</v>
      </c>
      <c r="H96" s="422">
        <f>'BoQ Cisco'!F76*(1-'P&amp;L'!I15)</f>
        <v>502.2</v>
      </c>
      <c r="I96" s="423">
        <f t="shared" si="5"/>
        <v>502.2</v>
      </c>
      <c r="J96" s="417"/>
      <c r="K96" s="389"/>
      <c r="L96" s="389"/>
      <c r="M96" s="389"/>
      <c r="N96" s="389"/>
      <c r="O96" s="389"/>
      <c r="P96" s="389"/>
      <c r="Q96" s="389"/>
      <c r="R96" s="389"/>
      <c r="S96" s="389"/>
      <c r="T96" s="389"/>
      <c r="U96" s="389"/>
      <c r="V96" s="389"/>
      <c r="W96" s="389"/>
      <c r="X96" s="389"/>
      <c r="Y96" s="389"/>
      <c r="Z96" s="389"/>
    </row>
    <row r="97">
      <c r="A97" s="389"/>
      <c r="B97" s="418"/>
      <c r="C97" s="431" t="str">
        <f>'BoQ Cisco'!C77</f>
        <v>CON-ESW-M7828WL</v>
      </c>
      <c r="D97" s="437"/>
      <c r="E97" s="420" t="str">
        <f>'BoQ Cisco'!D77</f>
        <v>ESSENTIAL SW CUCMBE, 7828-H4</v>
      </c>
      <c r="F97" s="421">
        <v>1.0</v>
      </c>
      <c r="G97" s="421" t="s">
        <v>409</v>
      </c>
      <c r="H97" s="422">
        <f>'BoQ Cisco'!F77*(1-'P&amp;L'!I15)</f>
        <v>1530.78</v>
      </c>
      <c r="I97" s="423">
        <f t="shared" si="5"/>
        <v>1530.78</v>
      </c>
      <c r="J97" s="417"/>
      <c r="K97" s="389"/>
      <c r="L97" s="389"/>
      <c r="M97" s="389"/>
      <c r="N97" s="389"/>
      <c r="O97" s="389"/>
      <c r="P97" s="389"/>
      <c r="Q97" s="389"/>
      <c r="R97" s="389"/>
      <c r="S97" s="389"/>
      <c r="T97" s="389"/>
      <c r="U97" s="389"/>
      <c r="V97" s="389"/>
      <c r="W97" s="389"/>
      <c r="X97" s="389"/>
      <c r="Y97" s="389"/>
      <c r="Z97" s="389"/>
    </row>
    <row r="98">
      <c r="A98" s="389"/>
      <c r="B98" s="418"/>
      <c r="C98" s="431" t="str">
        <f>'BoQ Cisco'!C78</f>
        <v>CUVA-CLIENT-UWL</v>
      </c>
      <c r="D98" s="437"/>
      <c r="E98" s="420" t="str">
        <f>'BoQ Cisco'!D78</f>
        <v>Unified Video Advantage Client for CUWL only</v>
      </c>
      <c r="F98" s="421">
        <v>50.0</v>
      </c>
      <c r="G98" s="421" t="s">
        <v>409</v>
      </c>
      <c r="H98" s="422">
        <v>0.0</v>
      </c>
      <c r="I98" s="423">
        <f t="shared" si="5"/>
        <v>0</v>
      </c>
      <c r="J98" s="417"/>
      <c r="K98" s="389"/>
      <c r="L98" s="389"/>
      <c r="M98" s="389"/>
      <c r="N98" s="389"/>
      <c r="O98" s="389"/>
      <c r="P98" s="389"/>
      <c r="Q98" s="389"/>
      <c r="R98" s="389"/>
      <c r="S98" s="389"/>
      <c r="T98" s="389"/>
      <c r="U98" s="389"/>
      <c r="V98" s="389"/>
      <c r="W98" s="389"/>
      <c r="X98" s="389"/>
      <c r="Y98" s="389"/>
      <c r="Z98" s="389"/>
    </row>
    <row r="99">
      <c r="A99" s="389"/>
      <c r="B99" s="418"/>
      <c r="C99" s="431" t="str">
        <f>'BoQ Cisco'!C79</f>
        <v>IPC-CLIENT-UWL</v>
      </c>
      <c r="D99" s="437"/>
      <c r="E99" s="420" t="str">
        <f>'BoQ Cisco'!D79</f>
        <v>IP Communicator for CUWL only</v>
      </c>
      <c r="F99" s="421">
        <v>50.0</v>
      </c>
      <c r="G99" s="421" t="s">
        <v>409</v>
      </c>
      <c r="H99" s="422">
        <v>0.0</v>
      </c>
      <c r="I99" s="423">
        <f t="shared" si="5"/>
        <v>0</v>
      </c>
      <c r="J99" s="417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W99" s="389"/>
      <c r="X99" s="389"/>
      <c r="Y99" s="389"/>
      <c r="Z99" s="389"/>
    </row>
    <row r="100">
      <c r="A100" s="389"/>
      <c r="B100" s="418"/>
      <c r="C100" s="431" t="str">
        <f>'BoQ Cisco'!C80</f>
        <v>MCS7828I4-K9-WL</v>
      </c>
      <c r="D100" s="437"/>
      <c r="E100" s="420" t="str">
        <f>'BoQ Cisco'!D80</f>
        <v>CUCMBE, 7828-I4 appliance, CUWL BE 50 Users</v>
      </c>
      <c r="F100" s="421">
        <v>1.0</v>
      </c>
      <c r="G100" s="421" t="s">
        <v>409</v>
      </c>
      <c r="H100" s="422">
        <f>'BoQ Cisco'!F80*(1-'P&amp;L'!I14)</f>
        <v>11776.9</v>
      </c>
      <c r="I100" s="423">
        <f t="shared" si="5"/>
        <v>11776.9</v>
      </c>
      <c r="J100" s="417"/>
      <c r="K100" s="389"/>
      <c r="L100" s="389"/>
      <c r="M100" s="389"/>
      <c r="N100" s="389"/>
      <c r="O100" s="389"/>
      <c r="P100" s="389"/>
      <c r="Q100" s="389"/>
      <c r="R100" s="389"/>
      <c r="S100" s="389"/>
      <c r="T100" s="389"/>
      <c r="U100" s="389"/>
      <c r="V100" s="389"/>
      <c r="W100" s="389"/>
      <c r="X100" s="389"/>
      <c r="Y100" s="389"/>
      <c r="Z100" s="389"/>
    </row>
    <row r="101">
      <c r="A101" s="389"/>
      <c r="B101" s="418"/>
      <c r="C101" s="431" t="str">
        <f>'BoQ Cisco'!C81</f>
        <v>UCSS-CMBE-WL</v>
      </c>
      <c r="D101" s="437"/>
      <c r="E101" s="420" t="str">
        <f>'BoQ Cisco'!D81</f>
        <v>3 yr UCSS for CUWL Business Edition  - 1 User</v>
      </c>
      <c r="F101" s="421">
        <v>50.0</v>
      </c>
      <c r="G101" s="421" t="s">
        <v>409</v>
      </c>
      <c r="H101" s="422">
        <f>'BoQ Cisco'!F81*(1-'P&amp;L'!I14)</f>
        <v>43.4</v>
      </c>
      <c r="I101" s="423">
        <f t="shared" si="5"/>
        <v>2170</v>
      </c>
      <c r="J101" s="417"/>
      <c r="K101" s="389"/>
      <c r="L101" s="389"/>
      <c r="M101" s="389"/>
      <c r="N101" s="389"/>
      <c r="O101" s="389"/>
      <c r="P101" s="389"/>
      <c r="Q101" s="389"/>
      <c r="R101" s="389"/>
      <c r="S101" s="389"/>
      <c r="T101" s="389"/>
      <c r="U101" s="389"/>
      <c r="V101" s="389"/>
      <c r="W101" s="389"/>
      <c r="X101" s="389"/>
      <c r="Y101" s="389"/>
      <c r="Z101" s="389"/>
    </row>
    <row r="102">
      <c r="A102" s="389"/>
      <c r="B102" s="418"/>
      <c r="C102" s="431" t="str">
        <f>'BoQ Cisco'!C82</f>
        <v>VERSION-7.X</v>
      </c>
      <c r="D102" s="437"/>
      <c r="E102" s="420" t="str">
        <f>'BoQ Cisco'!D82</f>
        <v>CMBE software version 7.X</v>
      </c>
      <c r="F102" s="421">
        <v>1.0</v>
      </c>
      <c r="G102" s="421" t="s">
        <v>409</v>
      </c>
      <c r="H102" s="422">
        <v>0.0</v>
      </c>
      <c r="I102" s="423">
        <f t="shared" si="5"/>
        <v>0</v>
      </c>
      <c r="J102" s="417"/>
      <c r="K102" s="389"/>
      <c r="L102" s="389"/>
      <c r="M102" s="389"/>
      <c r="N102" s="389"/>
      <c r="O102" s="389"/>
      <c r="P102" s="389"/>
      <c r="Q102" s="389"/>
      <c r="R102" s="389"/>
      <c r="S102" s="389"/>
      <c r="T102" s="389"/>
      <c r="U102" s="389"/>
      <c r="V102" s="389"/>
      <c r="W102" s="389"/>
      <c r="X102" s="389"/>
      <c r="Y102" s="389"/>
      <c r="Z102" s="389"/>
    </row>
    <row r="103">
      <c r="A103" s="389"/>
      <c r="B103" s="418"/>
      <c r="C103" s="431"/>
      <c r="D103" s="437"/>
      <c r="E103" s="420"/>
      <c r="F103" s="421"/>
      <c r="G103" s="421"/>
      <c r="H103" s="422"/>
      <c r="I103" s="426"/>
      <c r="J103" s="417"/>
      <c r="K103" s="389"/>
      <c r="L103" s="389"/>
      <c r="M103" s="389"/>
      <c r="N103" s="389"/>
      <c r="O103" s="389"/>
      <c r="P103" s="389"/>
      <c r="Q103" s="389"/>
      <c r="R103" s="389"/>
      <c r="S103" s="389"/>
      <c r="T103" s="389"/>
      <c r="U103" s="389"/>
      <c r="V103" s="389"/>
      <c r="W103" s="389"/>
      <c r="X103" s="389"/>
      <c r="Y103" s="389"/>
      <c r="Z103" s="389"/>
    </row>
    <row r="104">
      <c r="A104" s="389"/>
      <c r="B104" s="434" t="str">
        <f>'BoQ Cisco'!C84</f>
        <v>Voice Gateway Router</v>
      </c>
      <c r="C104" s="128"/>
      <c r="D104" s="128"/>
      <c r="E104" s="274"/>
      <c r="F104" s="414"/>
      <c r="G104" s="414"/>
      <c r="H104" s="415"/>
      <c r="I104" s="416"/>
      <c r="J104" s="417"/>
      <c r="K104" s="389"/>
      <c r="L104" s="389"/>
      <c r="M104" s="389"/>
      <c r="N104" s="389"/>
      <c r="O104" s="389"/>
      <c r="P104" s="389"/>
      <c r="Q104" s="389"/>
      <c r="R104" s="389"/>
      <c r="S104" s="389"/>
      <c r="T104" s="389"/>
      <c r="U104" s="389"/>
      <c r="V104" s="389"/>
      <c r="W104" s="389"/>
      <c r="X104" s="389"/>
      <c r="Y104" s="389"/>
      <c r="Z104" s="389"/>
    </row>
    <row r="105">
      <c r="A105" s="389"/>
      <c r="B105" s="418">
        <v>11.0</v>
      </c>
      <c r="C105" s="431" t="str">
        <f>'BoQ Cisco'!C85</f>
        <v>CISCO2901-V/K9</v>
      </c>
      <c r="D105" s="432"/>
      <c r="E105" s="420" t="str">
        <f>'BoQ Cisco'!D85</f>
        <v>Cisco 2901 Voice Bundle, PVDM3-16, UC License PAK</v>
      </c>
      <c r="F105" s="439">
        <v>1.0</v>
      </c>
      <c r="G105" s="421" t="s">
        <v>409</v>
      </c>
      <c r="H105" s="422">
        <f>'BoQ Cisco'!F85*(1-'P&amp;L'!I14)</f>
        <v>1670.9</v>
      </c>
      <c r="I105" s="423">
        <f t="shared" ref="I105:I119" si="6">H105*F105</f>
        <v>1670.9</v>
      </c>
      <c r="J105" s="417"/>
      <c r="K105" s="389"/>
      <c r="L105" s="389"/>
      <c r="M105" s="389"/>
      <c r="N105" s="389"/>
      <c r="O105" s="389"/>
      <c r="P105" s="389"/>
      <c r="Q105" s="389"/>
      <c r="R105" s="389"/>
      <c r="S105" s="389"/>
      <c r="T105" s="389"/>
      <c r="U105" s="389"/>
      <c r="V105" s="389"/>
      <c r="W105" s="389"/>
      <c r="X105" s="389"/>
      <c r="Y105" s="389"/>
      <c r="Z105" s="389"/>
    </row>
    <row r="106">
      <c r="A106" s="389"/>
      <c r="B106" s="418"/>
      <c r="C106" s="431" t="str">
        <f>'BoQ Cisco'!C86</f>
        <v>ISR-CCP-EXP</v>
      </c>
      <c r="D106" s="432"/>
      <c r="E106" s="420" t="str">
        <f>'BoQ Cisco'!D86</f>
        <v>Cisco Config Pro Express on Router Flash</v>
      </c>
      <c r="F106" s="439">
        <v>1.0</v>
      </c>
      <c r="G106" s="421" t="s">
        <v>409</v>
      </c>
      <c r="H106" s="422">
        <v>0.0</v>
      </c>
      <c r="I106" s="423">
        <f t="shared" si="6"/>
        <v>0</v>
      </c>
      <c r="J106" s="417"/>
      <c r="K106" s="389"/>
      <c r="L106" s="389"/>
      <c r="M106" s="389"/>
      <c r="N106" s="389"/>
      <c r="O106" s="389"/>
      <c r="P106" s="389"/>
      <c r="Q106" s="389"/>
      <c r="R106" s="389"/>
      <c r="S106" s="389"/>
      <c r="T106" s="389"/>
      <c r="U106" s="389"/>
      <c r="V106" s="389"/>
      <c r="W106" s="389"/>
      <c r="X106" s="389"/>
      <c r="Y106" s="389"/>
      <c r="Z106" s="389"/>
    </row>
    <row r="107">
      <c r="A107" s="389"/>
      <c r="B107" s="418"/>
      <c r="C107" s="431" t="str">
        <f>'BoQ Cisco'!C87</f>
        <v>MEM-2900-512MB-DEF</v>
      </c>
      <c r="D107" s="432"/>
      <c r="E107" s="420" t="str">
        <f>'BoQ Cisco'!D87</f>
        <v>512MB DRAM for Cisco 2901-2921 ISR (Default)</v>
      </c>
      <c r="F107" s="439">
        <v>1.0</v>
      </c>
      <c r="G107" s="421" t="s">
        <v>409</v>
      </c>
      <c r="H107" s="422">
        <v>0.0</v>
      </c>
      <c r="I107" s="423">
        <f t="shared" si="6"/>
        <v>0</v>
      </c>
      <c r="J107" s="417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</row>
    <row r="108">
      <c r="A108" s="389"/>
      <c r="B108" s="418"/>
      <c r="C108" s="431" t="str">
        <f>'BoQ Cisco'!C88</f>
        <v>MEM-CF-256MB</v>
      </c>
      <c r="D108" s="432"/>
      <c r="E108" s="420" t="str">
        <f>'BoQ Cisco'!D88</f>
        <v>256MB Compact Flash for Cisco 1900, 2900, 3900 ISR</v>
      </c>
      <c r="F108" s="439">
        <v>1.0</v>
      </c>
      <c r="G108" s="421" t="s">
        <v>409</v>
      </c>
      <c r="H108" s="422">
        <v>0.0</v>
      </c>
      <c r="I108" s="423">
        <f t="shared" si="6"/>
        <v>0</v>
      </c>
      <c r="J108" s="417"/>
      <c r="K108" s="389"/>
      <c r="L108" s="389"/>
      <c r="M108" s="389"/>
      <c r="N108" s="389"/>
      <c r="O108" s="389"/>
      <c r="P108" s="389"/>
      <c r="Q108" s="389"/>
      <c r="R108" s="389"/>
      <c r="S108" s="389"/>
      <c r="T108" s="389"/>
      <c r="U108" s="389"/>
      <c r="V108" s="389"/>
      <c r="W108" s="389"/>
      <c r="X108" s="389"/>
      <c r="Y108" s="389"/>
      <c r="Z108" s="389"/>
    </row>
    <row r="109">
      <c r="A109" s="389"/>
      <c r="B109" s="418"/>
      <c r="C109" s="431" t="str">
        <f>'BoQ Cisco'!C89</f>
        <v>PWR-2901-AC</v>
      </c>
      <c r="D109" s="432"/>
      <c r="E109" s="420" t="str">
        <f>'BoQ Cisco'!D89</f>
        <v>Cisco 2901 AC Power Supply</v>
      </c>
      <c r="F109" s="439">
        <v>1.0</v>
      </c>
      <c r="G109" s="421" t="s">
        <v>409</v>
      </c>
      <c r="H109" s="422">
        <v>0.0</v>
      </c>
      <c r="I109" s="423">
        <f t="shared" si="6"/>
        <v>0</v>
      </c>
      <c r="J109" s="417"/>
      <c r="K109" s="389"/>
      <c r="L109" s="389"/>
      <c r="M109" s="389"/>
      <c r="N109" s="389"/>
      <c r="O109" s="389"/>
      <c r="P109" s="389"/>
      <c r="Q109" s="389"/>
      <c r="R109" s="389"/>
      <c r="S109" s="389"/>
      <c r="T109" s="389"/>
      <c r="U109" s="389"/>
      <c r="V109" s="389"/>
      <c r="W109" s="389"/>
      <c r="X109" s="389"/>
      <c r="Y109" s="389"/>
      <c r="Z109" s="389"/>
    </row>
    <row r="110">
      <c r="A110" s="389"/>
      <c r="B110" s="418"/>
      <c r="C110" s="431" t="str">
        <f>'BoQ Cisco'!C90</f>
        <v>S29UK9-15001M</v>
      </c>
      <c r="D110" s="432"/>
      <c r="E110" s="420" t="str">
        <f>'BoQ Cisco'!D90</f>
        <v>Cisco 2901-2921 IOS UNIVERSAL</v>
      </c>
      <c r="F110" s="439">
        <v>1.0</v>
      </c>
      <c r="G110" s="421" t="s">
        <v>409</v>
      </c>
      <c r="H110" s="422">
        <v>0.0</v>
      </c>
      <c r="I110" s="423">
        <f t="shared" si="6"/>
        <v>0</v>
      </c>
      <c r="J110" s="417"/>
      <c r="K110" s="389"/>
      <c r="L110" s="389"/>
      <c r="M110" s="389"/>
      <c r="N110" s="389"/>
      <c r="O110" s="389"/>
      <c r="P110" s="389"/>
      <c r="Q110" s="389"/>
      <c r="R110" s="389"/>
      <c r="S110" s="389"/>
      <c r="T110" s="389"/>
      <c r="U110" s="389"/>
      <c r="V110" s="389"/>
      <c r="W110" s="389"/>
      <c r="X110" s="389"/>
      <c r="Y110" s="389"/>
      <c r="Z110" s="389"/>
    </row>
    <row r="111">
      <c r="A111" s="389"/>
      <c r="B111" s="418"/>
      <c r="C111" s="431" t="str">
        <f>'BoQ Cisco'!C91</f>
        <v>SL-29-IPB-K9</v>
      </c>
      <c r="D111" s="432"/>
      <c r="E111" s="420" t="str">
        <f>'BoQ Cisco'!D91</f>
        <v>IP Base License  for Cisco 2901-2951</v>
      </c>
      <c r="F111" s="439">
        <v>1.0</v>
      </c>
      <c r="G111" s="421" t="s">
        <v>409</v>
      </c>
      <c r="H111" s="422">
        <v>0.0</v>
      </c>
      <c r="I111" s="423">
        <f t="shared" si="6"/>
        <v>0</v>
      </c>
      <c r="J111" s="417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</row>
    <row r="112">
      <c r="A112" s="389"/>
      <c r="B112" s="418"/>
      <c r="C112" s="431" t="str">
        <f>'BoQ Cisco'!C92</f>
        <v>SL-29-UC-K9</v>
      </c>
      <c r="D112" s="432"/>
      <c r="E112" s="420" t="str">
        <f>'BoQ Cisco'!D92</f>
        <v>Unified Communication  License  for Cisco 2901-2951</v>
      </c>
      <c r="F112" s="439">
        <v>1.0</v>
      </c>
      <c r="G112" s="421" t="s">
        <v>409</v>
      </c>
      <c r="H112" s="422">
        <v>0.0</v>
      </c>
      <c r="I112" s="423">
        <f t="shared" si="6"/>
        <v>0</v>
      </c>
      <c r="J112" s="417"/>
      <c r="K112" s="389"/>
      <c r="L112" s="389"/>
      <c r="M112" s="389"/>
      <c r="N112" s="389"/>
      <c r="O112" s="389"/>
      <c r="P112" s="389"/>
      <c r="Q112" s="389"/>
      <c r="R112" s="389"/>
      <c r="S112" s="389"/>
      <c r="T112" s="389"/>
      <c r="U112" s="389"/>
      <c r="V112" s="389"/>
      <c r="W112" s="389"/>
      <c r="X112" s="389"/>
      <c r="Y112" s="389"/>
      <c r="Z112" s="389"/>
    </row>
    <row r="113">
      <c r="A113" s="389"/>
      <c r="B113" s="418"/>
      <c r="C113" s="431" t="str">
        <f>'BoQ Cisco'!C93</f>
        <v>CAB-ACE</v>
      </c>
      <c r="D113" s="432"/>
      <c r="E113" s="420" t="str">
        <f>'BoQ Cisco'!D93</f>
        <v>AC Power Cord (Europe), C13, CEE 7, 1.5M</v>
      </c>
      <c r="F113" s="439">
        <v>1.0</v>
      </c>
      <c r="G113" s="421" t="s">
        <v>409</v>
      </c>
      <c r="H113" s="422">
        <v>0.0</v>
      </c>
      <c r="I113" s="423">
        <f t="shared" si="6"/>
        <v>0</v>
      </c>
      <c r="J113" s="417"/>
      <c r="K113" s="389"/>
      <c r="L113" s="389"/>
      <c r="M113" s="389"/>
      <c r="N113" s="389"/>
      <c r="O113" s="389"/>
      <c r="P113" s="389"/>
      <c r="Q113" s="389"/>
      <c r="R113" s="389"/>
      <c r="S113" s="389"/>
      <c r="T113" s="389"/>
      <c r="U113" s="389"/>
      <c r="V113" s="389"/>
      <c r="W113" s="389"/>
      <c r="X113" s="389"/>
      <c r="Y113" s="389"/>
      <c r="Z113" s="389"/>
    </row>
    <row r="114">
      <c r="A114" s="389"/>
      <c r="B114" s="418"/>
      <c r="C114" s="431" t="str">
        <f>'BoQ Cisco'!C94</f>
        <v>CAB-CONSOLE-RJ45</v>
      </c>
      <c r="D114" s="432"/>
      <c r="E114" s="420" t="str">
        <f>'BoQ Cisco'!D94</f>
        <v>Console Cable 6ft with RJ45 and DB9F</v>
      </c>
      <c r="F114" s="439">
        <v>1.0</v>
      </c>
      <c r="G114" s="421" t="s">
        <v>409</v>
      </c>
      <c r="H114" s="440">
        <f>30*(1-'P&amp;L'!$I$14)</f>
        <v>18.6</v>
      </c>
      <c r="I114" s="423">
        <f t="shared" si="6"/>
        <v>18.6</v>
      </c>
      <c r="J114" s="417"/>
      <c r="K114" s="389"/>
      <c r="L114" s="389"/>
      <c r="M114" s="389"/>
      <c r="N114" s="389"/>
      <c r="O114" s="389"/>
      <c r="P114" s="389"/>
      <c r="Q114" s="389"/>
      <c r="R114" s="389"/>
      <c r="S114" s="389"/>
      <c r="T114" s="389"/>
      <c r="U114" s="389"/>
      <c r="V114" s="389"/>
      <c r="W114" s="389"/>
      <c r="X114" s="389"/>
      <c r="Y114" s="389"/>
      <c r="Z114" s="389"/>
    </row>
    <row r="115">
      <c r="A115" s="389"/>
      <c r="B115" s="418"/>
      <c r="C115" s="431" t="str">
        <f>'BoQ Cisco'!C95</f>
        <v>CON-CSSPD-2901V</v>
      </c>
      <c r="D115" s="432"/>
      <c r="E115" s="420" t="str">
        <f>'BoQ Cisco'!D95</f>
        <v>SHARED SUPP SDS Cisco 2901 Voice Bun</v>
      </c>
      <c r="F115" s="439">
        <v>1.0</v>
      </c>
      <c r="G115" s="421" t="s">
        <v>409</v>
      </c>
      <c r="H115" s="440">
        <f>419*(1-'P&amp;L'!I15)</f>
        <v>259.78</v>
      </c>
      <c r="I115" s="423">
        <f t="shared" si="6"/>
        <v>259.78</v>
      </c>
      <c r="J115" s="417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</row>
    <row r="116">
      <c r="A116" s="389"/>
      <c r="B116" s="418"/>
      <c r="C116" s="431" t="str">
        <f>'BoQ Cisco'!C96</f>
        <v>PVDM3-16U32</v>
      </c>
      <c r="D116" s="432"/>
      <c r="E116" s="420" t="str">
        <f>'BoQ Cisco'!D96</f>
        <v>PVDM3 16-channel to 32-channel factory upgrade</v>
      </c>
      <c r="F116" s="439">
        <v>1.0</v>
      </c>
      <c r="G116" s="421" t="s">
        <v>409</v>
      </c>
      <c r="H116" s="440">
        <f>750*(1-'P&amp;L'!I14)</f>
        <v>465</v>
      </c>
      <c r="I116" s="423">
        <f t="shared" si="6"/>
        <v>465</v>
      </c>
      <c r="J116" s="417"/>
      <c r="K116" s="389"/>
      <c r="L116" s="389"/>
      <c r="M116" s="389"/>
      <c r="N116" s="389"/>
      <c r="O116" s="389"/>
      <c r="P116" s="389"/>
      <c r="Q116" s="389"/>
      <c r="R116" s="389"/>
      <c r="S116" s="389"/>
      <c r="T116" s="389"/>
      <c r="U116" s="389"/>
      <c r="V116" s="389"/>
      <c r="W116" s="389"/>
      <c r="X116" s="389"/>
      <c r="Y116" s="389"/>
      <c r="Z116" s="389"/>
    </row>
    <row r="117">
      <c r="A117" s="389"/>
      <c r="B117" s="418"/>
      <c r="C117" s="431" t="str">
        <f>'BoQ Cisco'!C97</f>
        <v>VIC2-2FXO</v>
      </c>
      <c r="D117" s="432"/>
      <c r="E117" s="420" t="str">
        <f>'BoQ Cisco'!D97</f>
        <v>Two-port Voice Interface Card - FXO (Universal)</v>
      </c>
      <c r="F117" s="439">
        <v>1.0</v>
      </c>
      <c r="G117" s="421" t="s">
        <v>409</v>
      </c>
      <c r="H117" s="440">
        <f>400*(1-'P&amp;L'!I14)</f>
        <v>248</v>
      </c>
      <c r="I117" s="423">
        <f t="shared" si="6"/>
        <v>248</v>
      </c>
      <c r="J117" s="417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</row>
    <row r="118">
      <c r="A118" s="389"/>
      <c r="B118" s="418"/>
      <c r="C118" s="431" t="str">
        <f>'BoQ Cisco'!C98</f>
        <v>VIC2-4FXO</v>
      </c>
      <c r="D118" s="432"/>
      <c r="E118" s="420" t="str">
        <f>'BoQ Cisco'!D98</f>
        <v>Four-port Voice Interface Card - FXO (Universal)</v>
      </c>
      <c r="F118" s="439">
        <v>2.0</v>
      </c>
      <c r="G118" s="421" t="s">
        <v>409</v>
      </c>
      <c r="H118" s="440">
        <f>800*(1-'P&amp;L'!I14)</f>
        <v>496</v>
      </c>
      <c r="I118" s="423">
        <f t="shared" si="6"/>
        <v>992</v>
      </c>
      <c r="J118" s="417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</row>
    <row r="119">
      <c r="A119" s="389"/>
      <c r="B119" s="418"/>
      <c r="C119" s="431" t="str">
        <f>'BoQ Cisco'!C99</f>
        <v>VIC3-4FXS/DID</v>
      </c>
      <c r="D119" s="432"/>
      <c r="E119" s="420" t="str">
        <f>'BoQ Cisco'!D99</f>
        <v>Four-Port Voice Interface Card - FXS and DID</v>
      </c>
      <c r="F119" s="439">
        <v>1.0</v>
      </c>
      <c r="G119" s="421" t="s">
        <v>409</v>
      </c>
      <c r="H119" s="440">
        <f>800*(1-'P&amp;L'!I14)</f>
        <v>496</v>
      </c>
      <c r="I119" s="423">
        <f t="shared" si="6"/>
        <v>496</v>
      </c>
      <c r="J119" s="417"/>
      <c r="K119" s="389"/>
      <c r="L119" s="389"/>
      <c r="M119" s="389"/>
      <c r="N119" s="389"/>
      <c r="O119" s="389"/>
      <c r="P119" s="389"/>
      <c r="Q119" s="389"/>
      <c r="R119" s="389"/>
      <c r="S119" s="389"/>
      <c r="T119" s="389"/>
      <c r="U119" s="389"/>
      <c r="V119" s="389"/>
      <c r="W119" s="389"/>
      <c r="X119" s="389"/>
      <c r="Y119" s="389"/>
      <c r="Z119" s="389"/>
    </row>
    <row r="120">
      <c r="A120" s="389"/>
      <c r="B120" s="418"/>
      <c r="C120" s="431"/>
      <c r="D120" s="432"/>
      <c r="E120" s="420"/>
      <c r="F120" s="421"/>
      <c r="G120" s="421"/>
      <c r="H120" s="422"/>
      <c r="I120" s="426"/>
      <c r="J120" s="417"/>
      <c r="K120" s="389"/>
      <c r="L120" s="389"/>
      <c r="M120" s="389"/>
      <c r="N120" s="389"/>
      <c r="O120" s="389"/>
      <c r="P120" s="389"/>
      <c r="Q120" s="389"/>
      <c r="R120" s="389"/>
      <c r="S120" s="389"/>
      <c r="T120" s="389"/>
      <c r="U120" s="389"/>
      <c r="V120" s="389"/>
      <c r="W120" s="389"/>
      <c r="X120" s="389"/>
      <c r="Y120" s="389"/>
      <c r="Z120" s="389"/>
    </row>
    <row r="121">
      <c r="A121" s="389"/>
      <c r="B121" s="434" t="s">
        <v>320</v>
      </c>
      <c r="C121" s="128"/>
      <c r="D121" s="128"/>
      <c r="E121" s="274"/>
      <c r="F121" s="414"/>
      <c r="G121" s="414"/>
      <c r="H121" s="415"/>
      <c r="I121" s="416"/>
      <c r="J121" s="417"/>
      <c r="K121" s="389"/>
      <c r="L121" s="389"/>
      <c r="M121" s="389"/>
      <c r="N121" s="389"/>
      <c r="O121" s="389"/>
      <c r="P121" s="389"/>
      <c r="Q121" s="389"/>
      <c r="R121" s="389"/>
      <c r="S121" s="389"/>
      <c r="T121" s="389"/>
      <c r="U121" s="389"/>
      <c r="V121" s="389"/>
      <c r="W121" s="389"/>
      <c r="X121" s="389"/>
      <c r="Y121" s="389"/>
      <c r="Z121" s="389"/>
    </row>
    <row r="122">
      <c r="A122" s="389"/>
      <c r="B122" s="418">
        <v>12.0</v>
      </c>
      <c r="C122" s="431" t="str">
        <f>'BoQ Cisco'!C103</f>
        <v>CP-7945G=</v>
      </c>
      <c r="D122" s="432"/>
      <c r="E122" s="420" t="str">
        <f>'BoQ Cisco'!D103</f>
        <v>Cisco IP Phone 7945, Gig Ethernet, Color, spare</v>
      </c>
      <c r="F122" s="421">
        <v>4.0</v>
      </c>
      <c r="G122" s="421" t="s">
        <v>409</v>
      </c>
      <c r="H122" s="440">
        <f>'BoQ Cisco'!F103*(1-'P&amp;L'!I14)</f>
        <v>288.3</v>
      </c>
      <c r="I122" s="423">
        <f t="shared" ref="I122:I123" si="7">H122*F122</f>
        <v>1153.2</v>
      </c>
      <c r="J122" s="417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Z122" s="389"/>
    </row>
    <row r="123">
      <c r="A123" s="389"/>
      <c r="B123" s="418"/>
      <c r="C123" s="431" t="str">
        <f>'BoQ Cisco'!C104</f>
        <v>CON-CSSPD-CP7945</v>
      </c>
      <c r="D123" s="432"/>
      <c r="E123" s="420" t="str">
        <f>'BoQ Cisco'!D104</f>
        <v>SHARED SUPP SDS Cisco Unified IP Phone 7945</v>
      </c>
      <c r="F123" s="421">
        <v>4.0</v>
      </c>
      <c r="G123" s="421" t="s">
        <v>409</v>
      </c>
      <c r="H123" s="440">
        <f>'BoQ Cisco'!F104*(1-'P&amp;L'!I15)</f>
        <v>4.34</v>
      </c>
      <c r="I123" s="423">
        <f t="shared" si="7"/>
        <v>17.36</v>
      </c>
      <c r="J123" s="417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</row>
    <row r="124">
      <c r="A124" s="389"/>
      <c r="B124" s="418"/>
      <c r="C124" s="431"/>
      <c r="D124" s="432"/>
      <c r="E124" s="420"/>
      <c r="F124" s="421"/>
      <c r="G124" s="421"/>
      <c r="H124" s="422"/>
      <c r="I124" s="426"/>
      <c r="J124" s="417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</row>
    <row r="125">
      <c r="A125" s="389"/>
      <c r="B125" s="418">
        <v>13.0</v>
      </c>
      <c r="C125" s="431" t="str">
        <f>'BoQ Cisco'!C107</f>
        <v>CP-6921-C-K9=</v>
      </c>
      <c r="D125" s="432"/>
      <c r="E125" s="420" t="str">
        <f>'BoQ Cisco'!D107</f>
        <v>Cisco Unified IP Phone 6921, Charcoal, Standard Handset</v>
      </c>
      <c r="F125" s="421">
        <v>25.0</v>
      </c>
      <c r="G125" s="421" t="s">
        <v>409</v>
      </c>
      <c r="H125" s="422">
        <f>'BoQ Cisco'!F107*(1-'P&amp;L'!I14)</f>
        <v>133.3</v>
      </c>
      <c r="I125" s="423">
        <f t="shared" ref="I125:I126" si="8">H125*F125</f>
        <v>3332.5</v>
      </c>
      <c r="J125" s="417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</row>
    <row r="126">
      <c r="A126" s="389"/>
      <c r="B126" s="418"/>
      <c r="C126" s="431" t="str">
        <f>'BoQ Cisco'!C108</f>
        <v>CON-CSSPD-21CK</v>
      </c>
      <c r="D126" s="432"/>
      <c r="E126" s="420" t="str">
        <f>'BoQ Cisco'!D108</f>
        <v>SHARED SUPP SDS Cisco Unified IP Phone 6921, Char, STD</v>
      </c>
      <c r="F126" s="421">
        <v>25.0</v>
      </c>
      <c r="G126" s="421" t="s">
        <v>409</v>
      </c>
      <c r="H126" s="422">
        <f>'BoQ Cisco'!F108*(1-'P&amp;L'!I15)</f>
        <v>4.34</v>
      </c>
      <c r="I126" s="423">
        <f t="shared" si="8"/>
        <v>108.5</v>
      </c>
      <c r="J126" s="417"/>
      <c r="K126" s="389"/>
      <c r="L126" s="389"/>
      <c r="M126" s="389"/>
      <c r="N126" s="389"/>
      <c r="O126" s="389"/>
      <c r="P126" s="389"/>
      <c r="Q126" s="389"/>
      <c r="R126" s="389"/>
      <c r="S126" s="389"/>
      <c r="T126" s="389"/>
      <c r="U126" s="389"/>
      <c r="V126" s="389"/>
      <c r="W126" s="389"/>
      <c r="X126" s="389"/>
      <c r="Y126" s="389"/>
      <c r="Z126" s="389"/>
    </row>
    <row r="127">
      <c r="A127" s="389"/>
      <c r="B127" s="418"/>
      <c r="C127" s="431"/>
      <c r="D127" s="432"/>
      <c r="E127" s="420"/>
      <c r="F127" s="421"/>
      <c r="G127" s="421"/>
      <c r="H127" s="422"/>
      <c r="I127" s="426"/>
      <c r="J127" s="417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</row>
    <row r="128">
      <c r="A128" s="389"/>
      <c r="B128" s="418">
        <v>14.0</v>
      </c>
      <c r="C128" s="431" t="str">
        <f>'BoQ Cisco'!C111</f>
        <v>CP-7965G=</v>
      </c>
      <c r="D128" s="432"/>
      <c r="E128" s="441" t="str">
        <f>'BoQ Cisco'!D111</f>
        <v>Cisco Unified IP Phone 7965, Gig Ethernet, Color, spare</v>
      </c>
      <c r="F128" s="421">
        <v>2.0</v>
      </c>
      <c r="G128" s="421" t="s">
        <v>409</v>
      </c>
      <c r="H128" s="422">
        <f>'BoQ Cisco'!F111*(1-'P&amp;L'!I14)</f>
        <v>368.9</v>
      </c>
      <c r="I128" s="423">
        <f t="shared" ref="I128:I129" si="9">H128*F128</f>
        <v>737.8</v>
      </c>
      <c r="J128" s="417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</row>
    <row r="129">
      <c r="A129" s="389"/>
      <c r="B129" s="418"/>
      <c r="C129" s="431" t="str">
        <f>'BoQ Cisco'!C112</f>
        <v>CON-CSSPD-CP7965</v>
      </c>
      <c r="D129" s="432"/>
      <c r="E129" s="420" t="str">
        <f>'BoQ Cisco'!D112</f>
        <v>SHARED SUPP SDS Cisco Unified IP Phone 7965</v>
      </c>
      <c r="F129" s="421">
        <v>2.0</v>
      </c>
      <c r="G129" s="421" t="s">
        <v>409</v>
      </c>
      <c r="H129" s="422">
        <f>'BoQ Cisco'!F112*(1-'P&amp;L'!I15)</f>
        <v>4.34</v>
      </c>
      <c r="I129" s="423">
        <f t="shared" si="9"/>
        <v>8.68</v>
      </c>
      <c r="J129" s="417"/>
      <c r="K129" s="389"/>
      <c r="L129" s="389"/>
      <c r="M129" s="389"/>
      <c r="N129" s="389"/>
      <c r="O129" s="389"/>
      <c r="P129" s="389"/>
      <c r="Q129" s="389"/>
      <c r="R129" s="389"/>
      <c r="S129" s="389"/>
      <c r="T129" s="389"/>
      <c r="U129" s="389"/>
      <c r="V129" s="389"/>
      <c r="W129" s="389"/>
      <c r="X129" s="389"/>
      <c r="Y129" s="389"/>
      <c r="Z129" s="389"/>
    </row>
    <row r="130">
      <c r="A130" s="389"/>
      <c r="B130" s="418"/>
      <c r="C130" s="431"/>
      <c r="D130" s="432"/>
      <c r="E130" s="420"/>
      <c r="F130" s="421"/>
      <c r="G130" s="421"/>
      <c r="H130" s="422"/>
      <c r="I130" s="426"/>
      <c r="J130" s="417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</row>
    <row r="131">
      <c r="A131" s="389"/>
      <c r="B131" s="418">
        <v>15.0</v>
      </c>
      <c r="C131" s="431" t="str">
        <f>'BoQ Cisco'!C114</f>
        <v>CP-7916=</v>
      </c>
      <c r="D131" s="432"/>
      <c r="E131" s="441" t="str">
        <f>'BoQ Cisco'!D114</f>
        <v>7916 IP Phone Color Expansion Module</v>
      </c>
      <c r="F131" s="421">
        <v>2.0</v>
      </c>
      <c r="G131" s="421" t="s">
        <v>409</v>
      </c>
      <c r="H131" s="422">
        <f>'BoQ Cisco'!F114*(1-'P&amp;L'!I14)</f>
        <v>306.9</v>
      </c>
      <c r="I131" s="423">
        <f t="shared" ref="I131:I133" si="10">H131*F131</f>
        <v>613.8</v>
      </c>
      <c r="J131" s="417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</row>
    <row r="132">
      <c r="A132" s="389"/>
      <c r="B132" s="418"/>
      <c r="C132" s="431" t="str">
        <f>'BoQ Cisco'!C115</f>
        <v>CON-CSSPD-CP7916</v>
      </c>
      <c r="D132" s="432"/>
      <c r="E132" s="420" t="str">
        <f>'BoQ Cisco'!D115</f>
        <v>SHARED SUPP SDS 7916 IP Phone Color Expansion Module</v>
      </c>
      <c r="F132" s="421">
        <v>2.0</v>
      </c>
      <c r="G132" s="421" t="s">
        <v>409</v>
      </c>
      <c r="H132" s="422">
        <f>'BoQ Cisco'!F115*(1-'P&amp;L'!I15)</f>
        <v>6.82</v>
      </c>
      <c r="I132" s="423">
        <f t="shared" si="10"/>
        <v>13.64</v>
      </c>
      <c r="J132" s="417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</row>
    <row r="133">
      <c r="A133" s="389"/>
      <c r="B133" s="418"/>
      <c r="C133" s="431" t="str">
        <f>'BoQ Cisco'!C116</f>
        <v>CP-SINGLFOOTSTAND=</v>
      </c>
      <c r="D133" s="432"/>
      <c r="E133" s="420" t="str">
        <f>'BoQ Cisco'!D116</f>
        <v>Footstand kit for single 7914, 7915, or 7916</v>
      </c>
      <c r="F133" s="421">
        <v>2.0</v>
      </c>
      <c r="G133" s="421" t="s">
        <v>409</v>
      </c>
      <c r="H133" s="422">
        <f>'BoQ Cisco'!F116*(1-'P&amp;L'!I14)</f>
        <v>20.46</v>
      </c>
      <c r="I133" s="423">
        <f t="shared" si="10"/>
        <v>40.92</v>
      </c>
      <c r="J133" s="417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</row>
    <row r="134">
      <c r="A134" s="389"/>
      <c r="B134" s="418"/>
      <c r="C134" s="431"/>
      <c r="D134" s="432"/>
      <c r="E134" s="420"/>
      <c r="F134" s="421"/>
      <c r="G134" s="421"/>
      <c r="H134" s="422"/>
      <c r="I134" s="426"/>
      <c r="J134" s="417"/>
      <c r="K134" s="389"/>
      <c r="L134" s="389"/>
      <c r="M134" s="389"/>
      <c r="N134" s="389"/>
      <c r="O134" s="389"/>
      <c r="P134" s="389"/>
      <c r="Q134" s="389"/>
      <c r="R134" s="389"/>
      <c r="S134" s="389"/>
      <c r="T134" s="389"/>
      <c r="U134" s="389"/>
      <c r="V134" s="389"/>
      <c r="W134" s="389"/>
      <c r="X134" s="389"/>
      <c r="Y134" s="389"/>
      <c r="Z134" s="389"/>
    </row>
    <row r="135">
      <c r="A135" s="389"/>
      <c r="B135" s="418">
        <v>16.0</v>
      </c>
      <c r="C135" s="431" t="str">
        <f>'BoQ Cisco'!C119</f>
        <v>CP-7937G=</v>
      </c>
      <c r="D135" s="432"/>
      <c r="E135" s="420" t="str">
        <f>'BoQ Cisco'!D119</f>
        <v>Cisco IP Conference Station 7937 Global</v>
      </c>
      <c r="F135" s="421">
        <v>1.0</v>
      </c>
      <c r="G135" s="421" t="s">
        <v>409</v>
      </c>
      <c r="H135" s="422">
        <f>'BoQ Cisco'!F119*(1-'P&amp;L'!I14)</f>
        <v>802.9</v>
      </c>
      <c r="I135" s="423">
        <f t="shared" ref="I135:I136" si="11">H135*F135</f>
        <v>802.9</v>
      </c>
      <c r="J135" s="417"/>
      <c r="K135" s="389"/>
      <c r="L135" s="389"/>
      <c r="M135" s="389"/>
      <c r="N135" s="389"/>
      <c r="O135" s="389"/>
      <c r="P135" s="389"/>
      <c r="Q135" s="389"/>
      <c r="R135" s="389"/>
      <c r="S135" s="389"/>
      <c r="T135" s="389"/>
      <c r="U135" s="389"/>
      <c r="V135" s="389"/>
      <c r="W135" s="389"/>
      <c r="X135" s="389"/>
      <c r="Y135" s="389"/>
      <c r="Z135" s="389"/>
    </row>
    <row r="136">
      <c r="A136" s="389"/>
      <c r="B136" s="418"/>
      <c r="C136" s="431" t="str">
        <f>'BoQ Cisco'!C120</f>
        <v>CON-CSSPD-CP7937</v>
      </c>
      <c r="D136" s="432"/>
      <c r="E136" s="420" t="str">
        <f>'BoQ Cisco'!D120</f>
        <v>SHARED SUPP SDS Cisco IP Conference Station 7937 Global</v>
      </c>
      <c r="F136" s="421">
        <v>1.0</v>
      </c>
      <c r="G136" s="421" t="s">
        <v>409</v>
      </c>
      <c r="H136" s="422">
        <f>'BoQ Cisco'!F120*(1-'P&amp;L'!I15)</f>
        <v>22.94</v>
      </c>
      <c r="I136" s="423">
        <f t="shared" si="11"/>
        <v>22.94</v>
      </c>
      <c r="J136" s="417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  <c r="Z136" s="389"/>
    </row>
    <row r="137">
      <c r="A137" s="389"/>
      <c r="B137" s="418"/>
      <c r="C137" s="431"/>
      <c r="D137" s="437"/>
      <c r="E137" s="420"/>
      <c r="F137" s="421"/>
      <c r="G137" s="421"/>
      <c r="H137" s="422"/>
      <c r="I137" s="423"/>
      <c r="J137" s="417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</row>
    <row r="138">
      <c r="A138" s="442"/>
      <c r="B138" s="410" t="s">
        <v>429</v>
      </c>
      <c r="C138" s="411"/>
      <c r="D138" s="412"/>
      <c r="E138" s="443"/>
      <c r="F138" s="414"/>
      <c r="G138" s="414"/>
      <c r="H138" s="415"/>
      <c r="I138" s="444"/>
      <c r="J138" s="417"/>
      <c r="K138" s="442"/>
      <c r="L138" s="442"/>
      <c r="M138" s="442"/>
      <c r="N138" s="442"/>
      <c r="O138" s="442"/>
      <c r="P138" s="442"/>
      <c r="Q138" s="442"/>
      <c r="R138" s="442"/>
      <c r="S138" s="442"/>
      <c r="T138" s="442"/>
      <c r="U138" s="442"/>
      <c r="V138" s="442"/>
      <c r="W138" s="442"/>
      <c r="X138" s="442"/>
      <c r="Y138" s="442"/>
      <c r="Z138" s="442"/>
    </row>
    <row r="139">
      <c r="A139" s="442"/>
      <c r="B139" s="418">
        <v>1.0</v>
      </c>
      <c r="C139" s="431" t="s">
        <v>430</v>
      </c>
      <c r="D139" s="437"/>
      <c r="E139" s="432"/>
      <c r="F139" s="421">
        <v>1.0</v>
      </c>
      <c r="G139" s="421" t="s">
        <v>431</v>
      </c>
      <c r="H139" s="422" t="str">
        <f>'P&amp;L'!C18</f>
        <v>#REF!</v>
      </c>
      <c r="I139" s="423" t="str">
        <f>H139</f>
        <v>#REF!</v>
      </c>
      <c r="J139" s="417"/>
      <c r="K139" s="442"/>
      <c r="L139" s="442"/>
      <c r="M139" s="442"/>
      <c r="N139" s="442"/>
      <c r="O139" s="442"/>
      <c r="P139" s="442"/>
      <c r="Q139" s="442"/>
      <c r="R139" s="442"/>
      <c r="S139" s="442"/>
      <c r="T139" s="442"/>
      <c r="U139" s="442"/>
      <c r="V139" s="442"/>
      <c r="W139" s="442"/>
      <c r="X139" s="442"/>
      <c r="Y139" s="442"/>
      <c r="Z139" s="442"/>
    </row>
    <row r="140">
      <c r="A140" s="442"/>
      <c r="B140" s="445"/>
      <c r="C140" s="446"/>
      <c r="D140" s="437"/>
      <c r="E140" s="447"/>
      <c r="F140" s="448"/>
      <c r="G140" s="448"/>
      <c r="H140" s="449"/>
      <c r="I140" s="423"/>
      <c r="J140" s="417"/>
      <c r="K140" s="442"/>
      <c r="L140" s="442"/>
      <c r="M140" s="442"/>
      <c r="N140" s="442"/>
      <c r="O140" s="442"/>
      <c r="P140" s="442"/>
      <c r="Q140" s="442"/>
      <c r="R140" s="442"/>
      <c r="S140" s="442"/>
      <c r="T140" s="442"/>
      <c r="U140" s="442"/>
      <c r="V140" s="442"/>
      <c r="W140" s="442"/>
      <c r="X140" s="442"/>
      <c r="Y140" s="442"/>
      <c r="Z140" s="442"/>
    </row>
    <row r="141">
      <c r="A141" s="442"/>
      <c r="B141" s="418">
        <v>2.0</v>
      </c>
      <c r="C141" s="450" t="s">
        <v>432</v>
      </c>
      <c r="D141" s="437"/>
      <c r="E141" s="432"/>
      <c r="F141" s="421">
        <v>1.0</v>
      </c>
      <c r="G141" s="421" t="s">
        <v>433</v>
      </c>
      <c r="H141" s="422" t="str">
        <f>'P&amp;L'!C19</f>
        <v>#REF!</v>
      </c>
      <c r="I141" s="423" t="str">
        <f>H141*F141</f>
        <v>#REF!</v>
      </c>
      <c r="J141" s="417"/>
      <c r="K141" s="442"/>
      <c r="L141" s="442"/>
      <c r="M141" s="442"/>
      <c r="N141" s="442"/>
      <c r="O141" s="442"/>
      <c r="P141" s="442"/>
      <c r="Q141" s="442"/>
      <c r="R141" s="442"/>
      <c r="S141" s="442"/>
      <c r="T141" s="442"/>
      <c r="U141" s="442"/>
      <c r="V141" s="442"/>
      <c r="W141" s="442"/>
      <c r="X141" s="442"/>
      <c r="Y141" s="442"/>
      <c r="Z141" s="442"/>
    </row>
    <row r="142">
      <c r="A142" s="442"/>
      <c r="B142" s="418"/>
      <c r="C142" s="451" t="s">
        <v>434</v>
      </c>
      <c r="D142" s="452"/>
      <c r="E142" s="452"/>
      <c r="F142" s="421"/>
      <c r="G142" s="453"/>
      <c r="H142" s="422"/>
      <c r="I142" s="426"/>
      <c r="J142" s="417"/>
      <c r="K142" s="442"/>
      <c r="L142" s="442"/>
      <c r="M142" s="442"/>
      <c r="N142" s="442"/>
      <c r="O142" s="442"/>
      <c r="P142" s="442"/>
      <c r="Q142" s="442"/>
      <c r="R142" s="442"/>
      <c r="S142" s="442"/>
      <c r="T142" s="442"/>
      <c r="U142" s="442"/>
      <c r="V142" s="442"/>
      <c r="W142" s="442"/>
      <c r="X142" s="442"/>
      <c r="Y142" s="442"/>
      <c r="Z142" s="442"/>
    </row>
    <row r="143">
      <c r="A143" s="442"/>
      <c r="B143" s="418"/>
      <c r="C143" s="451" t="s">
        <v>435</v>
      </c>
      <c r="D143" s="452"/>
      <c r="E143" s="452"/>
      <c r="F143" s="421"/>
      <c r="G143" s="453"/>
      <c r="H143" s="422"/>
      <c r="I143" s="423"/>
      <c r="J143" s="417"/>
      <c r="K143" s="442"/>
      <c r="L143" s="442"/>
      <c r="M143" s="442"/>
      <c r="N143" s="442"/>
      <c r="O143" s="442"/>
      <c r="P143" s="442"/>
      <c r="Q143" s="442"/>
      <c r="R143" s="442"/>
      <c r="S143" s="442"/>
      <c r="T143" s="442"/>
      <c r="U143" s="442"/>
      <c r="V143" s="442"/>
      <c r="W143" s="442"/>
      <c r="X143" s="442"/>
      <c r="Y143" s="442"/>
      <c r="Z143" s="442"/>
    </row>
    <row r="144">
      <c r="A144" s="442"/>
      <c r="B144" s="418"/>
      <c r="C144" s="451" t="s">
        <v>436</v>
      </c>
      <c r="D144" s="452"/>
      <c r="E144" s="452"/>
      <c r="F144" s="421"/>
      <c r="G144" s="453"/>
      <c r="H144" s="422"/>
      <c r="I144" s="454"/>
      <c r="J144" s="455"/>
      <c r="K144" s="442"/>
      <c r="L144" s="442"/>
      <c r="M144" s="442"/>
      <c r="N144" s="442"/>
      <c r="O144" s="442"/>
      <c r="P144" s="442"/>
      <c r="Q144" s="442"/>
      <c r="R144" s="442"/>
      <c r="S144" s="442"/>
      <c r="T144" s="442"/>
      <c r="U144" s="442"/>
      <c r="V144" s="442"/>
      <c r="W144" s="442"/>
      <c r="X144" s="442"/>
      <c r="Y144" s="442"/>
      <c r="Z144" s="442"/>
    </row>
    <row r="145">
      <c r="A145" s="442"/>
      <c r="B145" s="418"/>
      <c r="C145" s="451" t="s">
        <v>437</v>
      </c>
      <c r="D145" s="452"/>
      <c r="E145" s="452"/>
      <c r="F145" s="421"/>
      <c r="G145" s="453"/>
      <c r="H145" s="422"/>
      <c r="I145" s="456"/>
      <c r="J145" s="455"/>
      <c r="K145" s="442"/>
      <c r="L145" s="442"/>
      <c r="M145" s="442"/>
      <c r="N145" s="442"/>
      <c r="O145" s="442"/>
      <c r="P145" s="442"/>
      <c r="Q145" s="442"/>
      <c r="R145" s="442"/>
      <c r="S145" s="442"/>
      <c r="T145" s="442"/>
      <c r="U145" s="442"/>
      <c r="V145" s="442"/>
      <c r="W145" s="442"/>
      <c r="X145" s="442"/>
      <c r="Y145" s="442"/>
      <c r="Z145" s="442"/>
    </row>
    <row r="146">
      <c r="A146" s="442"/>
      <c r="B146" s="418"/>
      <c r="C146" s="451" t="s">
        <v>438</v>
      </c>
      <c r="D146" s="452"/>
      <c r="E146" s="452"/>
      <c r="F146" s="421"/>
      <c r="G146" s="453"/>
      <c r="H146" s="422"/>
      <c r="I146" s="456"/>
      <c r="J146" s="455"/>
      <c r="K146" s="442"/>
      <c r="L146" s="442"/>
      <c r="M146" s="442"/>
      <c r="N146" s="442"/>
      <c r="O146" s="442"/>
      <c r="P146" s="442"/>
      <c r="Q146" s="442"/>
      <c r="R146" s="442"/>
      <c r="S146" s="442"/>
      <c r="T146" s="442"/>
      <c r="U146" s="442"/>
      <c r="V146" s="442"/>
      <c r="W146" s="442"/>
      <c r="X146" s="442"/>
      <c r="Y146" s="442"/>
      <c r="Z146" s="442"/>
    </row>
    <row r="147">
      <c r="A147" s="442"/>
      <c r="B147" s="418"/>
      <c r="C147" s="451" t="s">
        <v>439</v>
      </c>
      <c r="D147" s="452"/>
      <c r="E147" s="452"/>
      <c r="F147" s="421"/>
      <c r="G147" s="453"/>
      <c r="H147" s="422"/>
      <c r="I147" s="456"/>
      <c r="J147" s="455"/>
      <c r="K147" s="442"/>
      <c r="L147" s="442"/>
      <c r="M147" s="442"/>
      <c r="N147" s="442"/>
      <c r="O147" s="442"/>
      <c r="P147" s="442"/>
      <c r="Q147" s="442"/>
      <c r="R147" s="442"/>
      <c r="S147" s="442"/>
      <c r="T147" s="442"/>
      <c r="U147" s="442"/>
      <c r="V147" s="442"/>
      <c r="W147" s="442"/>
      <c r="X147" s="442"/>
      <c r="Y147" s="442"/>
      <c r="Z147" s="442"/>
    </row>
    <row r="148">
      <c r="A148" s="442"/>
      <c r="B148" s="418"/>
      <c r="C148" s="451" t="s">
        <v>440</v>
      </c>
      <c r="D148" s="452"/>
      <c r="E148" s="452"/>
      <c r="F148" s="421"/>
      <c r="G148" s="453"/>
      <c r="H148" s="422"/>
      <c r="I148" s="456"/>
      <c r="J148" s="455"/>
      <c r="K148" s="442"/>
      <c r="L148" s="442"/>
      <c r="M148" s="442"/>
      <c r="N148" s="442"/>
      <c r="O148" s="442"/>
      <c r="P148" s="442"/>
      <c r="Q148" s="442"/>
      <c r="R148" s="442"/>
      <c r="S148" s="442"/>
      <c r="T148" s="442"/>
      <c r="U148" s="442"/>
      <c r="V148" s="442"/>
      <c r="W148" s="442"/>
      <c r="X148" s="442"/>
      <c r="Y148" s="442"/>
      <c r="Z148" s="442"/>
    </row>
    <row r="149">
      <c r="A149" s="442"/>
      <c r="B149" s="418"/>
      <c r="C149" s="451" t="s">
        <v>441</v>
      </c>
      <c r="D149" s="452"/>
      <c r="E149" s="452"/>
      <c r="F149" s="421"/>
      <c r="G149" s="453"/>
      <c r="H149" s="422"/>
      <c r="I149" s="456"/>
      <c r="J149" s="455"/>
      <c r="K149" s="442"/>
      <c r="L149" s="442"/>
      <c r="M149" s="442"/>
      <c r="N149" s="442"/>
      <c r="O149" s="442"/>
      <c r="P149" s="442"/>
      <c r="Q149" s="442"/>
      <c r="R149" s="442"/>
      <c r="S149" s="442"/>
      <c r="T149" s="442"/>
      <c r="U149" s="442"/>
      <c r="V149" s="442"/>
      <c r="W149" s="442"/>
      <c r="X149" s="442"/>
      <c r="Y149" s="442"/>
      <c r="Z149" s="442"/>
    </row>
    <row r="150" ht="6.75" customHeight="1">
      <c r="A150" s="442"/>
      <c r="B150" s="457"/>
      <c r="C150" s="442"/>
      <c r="D150" s="442"/>
      <c r="E150" s="442"/>
      <c r="F150" s="442"/>
      <c r="G150" s="442"/>
      <c r="H150" s="442"/>
      <c r="I150" s="442"/>
      <c r="J150" s="458"/>
      <c r="K150" s="442"/>
      <c r="L150" s="442"/>
      <c r="M150" s="442"/>
      <c r="N150" s="442"/>
      <c r="O150" s="442"/>
      <c r="P150" s="442"/>
      <c r="Q150" s="442"/>
      <c r="R150" s="442"/>
      <c r="S150" s="442"/>
      <c r="T150" s="442"/>
      <c r="U150" s="442"/>
      <c r="V150" s="442"/>
      <c r="W150" s="442"/>
      <c r="X150" s="442"/>
      <c r="Y150" s="442"/>
      <c r="Z150" s="442"/>
    </row>
    <row r="151" ht="18.75" customHeight="1">
      <c r="A151" s="389"/>
      <c r="B151" s="459"/>
      <c r="C151" s="460"/>
      <c r="D151" s="460"/>
      <c r="E151" s="461"/>
      <c r="F151" s="461"/>
      <c r="G151" s="461" t="s">
        <v>442</v>
      </c>
      <c r="H151" s="461"/>
      <c r="I151" s="462" t="str">
        <f>SUM(I24:J149)</f>
        <v>#REF!</v>
      </c>
      <c r="J151" s="403"/>
      <c r="K151" s="389"/>
      <c r="L151" s="389"/>
      <c r="M151" s="389"/>
      <c r="N151" s="389"/>
      <c r="O151" s="389"/>
      <c r="P151" s="389"/>
      <c r="Q151" s="389"/>
      <c r="R151" s="389"/>
      <c r="S151" s="389"/>
      <c r="T151" s="389"/>
      <c r="U151" s="389"/>
      <c r="V151" s="389"/>
      <c r="W151" s="389"/>
      <c r="X151" s="389"/>
      <c r="Y151" s="389"/>
      <c r="Z151" s="389"/>
    </row>
    <row r="152">
      <c r="A152" s="389"/>
      <c r="B152" s="463"/>
      <c r="C152" s="464"/>
      <c r="D152" s="464"/>
      <c r="E152" s="465"/>
      <c r="F152" s="465"/>
      <c r="G152" s="466" t="s">
        <v>443</v>
      </c>
      <c r="H152" s="466"/>
      <c r="I152" s="467" t="str">
        <f>I151*10%</f>
        <v>#REF!</v>
      </c>
      <c r="J152" s="406"/>
      <c r="K152" s="389"/>
      <c r="L152" s="389"/>
      <c r="M152" s="389"/>
      <c r="N152" s="389"/>
      <c r="O152" s="389"/>
      <c r="P152" s="389"/>
      <c r="Q152" s="389"/>
      <c r="R152" s="389"/>
      <c r="S152" s="389"/>
      <c r="T152" s="389"/>
      <c r="U152" s="389"/>
      <c r="V152" s="389"/>
      <c r="W152" s="389"/>
      <c r="X152" s="389"/>
      <c r="Y152" s="389"/>
      <c r="Z152" s="389"/>
    </row>
    <row r="153" ht="24.0" customHeight="1">
      <c r="A153" s="389"/>
      <c r="B153" s="468"/>
      <c r="C153" s="469"/>
      <c r="D153" s="469"/>
      <c r="E153" s="470"/>
      <c r="F153" s="470"/>
      <c r="G153" s="471" t="s">
        <v>75</v>
      </c>
      <c r="H153" s="471"/>
      <c r="I153" s="472" t="str">
        <f>I151+I152</f>
        <v>#REF!</v>
      </c>
      <c r="J153" s="340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</row>
    <row r="154">
      <c r="A154" s="389"/>
      <c r="B154" s="389"/>
      <c r="C154" s="389"/>
      <c r="D154" s="389"/>
      <c r="E154" s="389"/>
      <c r="F154" s="389"/>
      <c r="G154" s="389"/>
      <c r="H154" s="389"/>
      <c r="I154" s="389"/>
      <c r="J154" s="389"/>
      <c r="K154" s="389"/>
      <c r="L154" s="389"/>
      <c r="M154" s="389"/>
      <c r="N154" s="389"/>
      <c r="O154" s="389"/>
      <c r="P154" s="389"/>
      <c r="Q154" s="389"/>
      <c r="R154" s="389"/>
      <c r="S154" s="389"/>
      <c r="T154" s="389"/>
      <c r="U154" s="389"/>
      <c r="V154" s="389"/>
      <c r="W154" s="389"/>
      <c r="X154" s="389"/>
      <c r="Y154" s="389"/>
      <c r="Z154" s="389"/>
    </row>
    <row r="155">
      <c r="A155" s="389"/>
      <c r="B155" s="388" t="s">
        <v>444</v>
      </c>
      <c r="C155" s="388"/>
      <c r="D155" s="389"/>
      <c r="E155" s="389"/>
      <c r="F155" s="389"/>
      <c r="G155" s="389"/>
      <c r="H155" s="389"/>
      <c r="I155" s="389"/>
      <c r="J155" s="389"/>
      <c r="K155" s="389"/>
      <c r="L155" s="389"/>
      <c r="M155" s="389"/>
      <c r="N155" s="389"/>
      <c r="O155" s="389"/>
      <c r="P155" s="389"/>
      <c r="Q155" s="389"/>
      <c r="R155" s="389"/>
      <c r="S155" s="389"/>
      <c r="T155" s="389"/>
      <c r="U155" s="389"/>
      <c r="V155" s="389"/>
      <c r="W155" s="389"/>
      <c r="X155" s="389"/>
      <c r="Y155" s="389"/>
      <c r="Z155" s="389"/>
    </row>
    <row r="156">
      <c r="A156" s="389"/>
      <c r="B156" s="382" t="s">
        <v>445</v>
      </c>
      <c r="C156" s="382"/>
      <c r="D156" s="389"/>
      <c r="E156" s="389"/>
      <c r="F156" s="389"/>
      <c r="G156" s="389"/>
      <c r="H156" s="389"/>
      <c r="I156" s="389"/>
      <c r="J156" s="389"/>
      <c r="K156" s="389"/>
      <c r="L156" s="389"/>
      <c r="M156" s="389"/>
      <c r="N156" s="389"/>
      <c r="O156" s="389"/>
      <c r="P156" s="389"/>
      <c r="Q156" s="389"/>
      <c r="R156" s="389"/>
      <c r="S156" s="389"/>
      <c r="T156" s="389"/>
      <c r="U156" s="389"/>
      <c r="V156" s="389"/>
      <c r="W156" s="389"/>
      <c r="X156" s="389"/>
      <c r="Y156" s="389"/>
      <c r="Z156" s="389"/>
    </row>
    <row r="157">
      <c r="A157" s="389"/>
      <c r="B157" s="382" t="s">
        <v>446</v>
      </c>
      <c r="C157" s="382"/>
      <c r="D157" s="389"/>
      <c r="E157" s="389"/>
      <c r="F157" s="389"/>
      <c r="G157" s="389"/>
      <c r="H157" s="389"/>
      <c r="I157" s="389"/>
      <c r="J157" s="389"/>
      <c r="K157" s="389"/>
      <c r="L157" s="389"/>
      <c r="M157" s="389"/>
      <c r="N157" s="389"/>
      <c r="O157" s="389"/>
      <c r="P157" s="389"/>
      <c r="Q157" s="389"/>
      <c r="R157" s="389"/>
      <c r="S157" s="389"/>
      <c r="T157" s="389"/>
      <c r="U157" s="389"/>
      <c r="V157" s="389"/>
      <c r="W157" s="389"/>
      <c r="X157" s="389"/>
      <c r="Y157" s="389"/>
      <c r="Z157" s="389"/>
    </row>
    <row r="158">
      <c r="A158" s="389"/>
      <c r="B158" s="382" t="s">
        <v>447</v>
      </c>
      <c r="C158" s="382"/>
      <c r="D158" s="389"/>
      <c r="E158" s="389"/>
      <c r="F158" s="389"/>
      <c r="G158" s="389"/>
      <c r="H158" s="389"/>
      <c r="I158" s="389"/>
      <c r="J158" s="473"/>
      <c r="K158" s="389"/>
      <c r="L158" s="389"/>
      <c r="M158" s="389"/>
      <c r="N158" s="389"/>
      <c r="O158" s="389"/>
      <c r="P158" s="389"/>
      <c r="Q158" s="389"/>
      <c r="R158" s="389"/>
      <c r="S158" s="389"/>
      <c r="T158" s="389"/>
      <c r="U158" s="389"/>
      <c r="V158" s="389"/>
      <c r="W158" s="389"/>
      <c r="X158" s="389"/>
      <c r="Y158" s="389"/>
      <c r="Z158" s="389"/>
    </row>
    <row r="159">
      <c r="A159" s="389"/>
      <c r="B159" s="382" t="s">
        <v>448</v>
      </c>
      <c r="C159" s="382"/>
      <c r="D159" s="389"/>
      <c r="E159" s="389"/>
      <c r="F159" s="389"/>
      <c r="G159" s="389"/>
      <c r="H159" s="389"/>
      <c r="I159" s="389"/>
      <c r="J159" s="473"/>
      <c r="K159" s="389"/>
      <c r="L159" s="389"/>
      <c r="M159" s="389"/>
      <c r="N159" s="389"/>
      <c r="O159" s="389"/>
      <c r="P159" s="389"/>
      <c r="Q159" s="389"/>
      <c r="R159" s="389"/>
      <c r="S159" s="389"/>
      <c r="T159" s="389"/>
      <c r="U159" s="389"/>
      <c r="V159" s="389"/>
      <c r="W159" s="389"/>
      <c r="X159" s="389"/>
      <c r="Y159" s="389"/>
      <c r="Z159" s="389"/>
    </row>
    <row r="160">
      <c r="A160" s="389"/>
      <c r="B160" s="382" t="s">
        <v>449</v>
      </c>
      <c r="C160" s="382"/>
      <c r="D160" s="389"/>
      <c r="E160" s="389"/>
      <c r="F160" s="389"/>
      <c r="G160" s="389"/>
      <c r="H160" s="389"/>
      <c r="I160" s="389"/>
      <c r="J160" s="473"/>
      <c r="K160" s="389"/>
      <c r="L160" s="389"/>
      <c r="M160" s="389"/>
      <c r="N160" s="389"/>
      <c r="O160" s="389"/>
      <c r="P160" s="389"/>
      <c r="Q160" s="389"/>
      <c r="R160" s="389"/>
      <c r="S160" s="389"/>
      <c r="T160" s="389"/>
      <c r="U160" s="389"/>
      <c r="V160" s="389"/>
      <c r="W160" s="389"/>
      <c r="X160" s="389"/>
      <c r="Y160" s="389"/>
      <c r="Z160" s="389"/>
    </row>
    <row r="161">
      <c r="A161" s="389"/>
      <c r="B161" s="382"/>
      <c r="C161" s="382"/>
      <c r="D161" s="389"/>
      <c r="E161" s="389"/>
      <c r="F161" s="389"/>
      <c r="G161" s="389"/>
      <c r="H161" s="389"/>
      <c r="I161" s="389"/>
      <c r="J161" s="473"/>
      <c r="K161" s="389"/>
      <c r="L161" s="389"/>
      <c r="M161" s="389"/>
      <c r="N161" s="389"/>
      <c r="O161" s="389"/>
      <c r="P161" s="389"/>
      <c r="Q161" s="389"/>
      <c r="R161" s="389"/>
      <c r="S161" s="389"/>
      <c r="T161" s="389"/>
      <c r="U161" s="389"/>
      <c r="V161" s="389"/>
      <c r="W161" s="389"/>
      <c r="X161" s="389"/>
      <c r="Y161" s="389"/>
      <c r="Z161" s="389"/>
    </row>
    <row r="162">
      <c r="A162" s="389"/>
      <c r="B162" s="382" t="s">
        <v>450</v>
      </c>
      <c r="C162" s="382"/>
      <c r="D162" s="389"/>
      <c r="E162" s="389"/>
      <c r="F162" s="389"/>
      <c r="G162" s="389"/>
      <c r="H162" s="389"/>
      <c r="I162" s="389"/>
      <c r="J162" s="473"/>
      <c r="K162" s="389"/>
      <c r="L162" s="389"/>
      <c r="M162" s="389"/>
      <c r="N162" s="389"/>
      <c r="O162" s="389"/>
      <c r="P162" s="389"/>
      <c r="Q162" s="389"/>
      <c r="R162" s="389"/>
      <c r="S162" s="389"/>
      <c r="T162" s="389"/>
      <c r="U162" s="389"/>
      <c r="V162" s="389"/>
      <c r="W162" s="389"/>
      <c r="X162" s="389"/>
      <c r="Y162" s="389"/>
      <c r="Z162" s="389"/>
    </row>
    <row r="163">
      <c r="A163" s="389"/>
      <c r="B163" s="382"/>
      <c r="C163" s="382"/>
      <c r="D163" s="389"/>
      <c r="E163" s="389"/>
      <c r="F163" s="389"/>
      <c r="G163" s="389"/>
      <c r="H163" s="389"/>
      <c r="I163" s="389"/>
      <c r="J163" s="473"/>
      <c r="K163" s="389"/>
      <c r="L163" s="389"/>
      <c r="M163" s="389"/>
      <c r="N163" s="389"/>
      <c r="O163" s="389"/>
      <c r="P163" s="389"/>
      <c r="Q163" s="389"/>
      <c r="R163" s="389"/>
      <c r="S163" s="389"/>
      <c r="T163" s="389"/>
      <c r="U163" s="389"/>
      <c r="V163" s="389"/>
      <c r="W163" s="389"/>
      <c r="X163" s="389"/>
      <c r="Y163" s="389"/>
      <c r="Z163" s="389"/>
    </row>
    <row r="164">
      <c r="A164" s="389"/>
      <c r="B164" s="382" t="s">
        <v>451</v>
      </c>
      <c r="C164" s="382"/>
      <c r="D164" s="389"/>
      <c r="E164" s="389"/>
      <c r="F164" s="389"/>
      <c r="G164" s="389"/>
      <c r="H164" s="389"/>
      <c r="I164" s="389"/>
      <c r="J164" s="474"/>
      <c r="K164" s="389"/>
      <c r="L164" s="389"/>
      <c r="M164" s="389"/>
      <c r="N164" s="389"/>
      <c r="O164" s="389"/>
      <c r="P164" s="389"/>
      <c r="Q164" s="389"/>
      <c r="R164" s="389"/>
      <c r="S164" s="389"/>
      <c r="T164" s="389"/>
      <c r="U164" s="389"/>
      <c r="V164" s="389"/>
      <c r="W164" s="389"/>
      <c r="X164" s="389"/>
      <c r="Y164" s="389"/>
      <c r="Z164" s="389"/>
    </row>
    <row r="165">
      <c r="A165" s="389"/>
      <c r="B165" s="382"/>
      <c r="C165" s="382"/>
      <c r="D165" s="389"/>
      <c r="E165" s="389"/>
      <c r="F165" s="389"/>
      <c r="G165" s="389"/>
      <c r="H165" s="389"/>
      <c r="I165" s="389"/>
      <c r="J165" s="473"/>
      <c r="K165" s="389"/>
      <c r="L165" s="389"/>
      <c r="M165" s="389"/>
      <c r="N165" s="389"/>
      <c r="O165" s="389"/>
      <c r="P165" s="389"/>
      <c r="Q165" s="389"/>
      <c r="R165" s="389"/>
      <c r="S165" s="389"/>
      <c r="T165" s="389"/>
      <c r="U165" s="389"/>
      <c r="V165" s="389"/>
      <c r="W165" s="389"/>
      <c r="X165" s="389"/>
      <c r="Y165" s="389"/>
      <c r="Z165" s="389"/>
    </row>
    <row r="166">
      <c r="A166" s="389"/>
      <c r="B166" s="382" t="s">
        <v>452</v>
      </c>
      <c r="C166" s="382"/>
      <c r="D166" s="389"/>
      <c r="E166" s="389"/>
      <c r="F166" s="389"/>
      <c r="G166" s="389"/>
      <c r="H166" s="389"/>
      <c r="I166" s="389"/>
      <c r="J166" s="389"/>
      <c r="K166" s="389"/>
      <c r="L166" s="389"/>
      <c r="M166" s="389"/>
      <c r="N166" s="389"/>
      <c r="O166" s="389"/>
      <c r="P166" s="389"/>
      <c r="Q166" s="389"/>
      <c r="R166" s="389"/>
      <c r="S166" s="389"/>
      <c r="T166" s="389"/>
      <c r="U166" s="389"/>
      <c r="V166" s="389"/>
      <c r="W166" s="389"/>
      <c r="X166" s="389"/>
      <c r="Y166" s="389"/>
      <c r="Z166" s="389"/>
    </row>
    <row r="167">
      <c r="A167" s="389"/>
      <c r="B167" s="382"/>
      <c r="C167" s="382"/>
      <c r="D167" s="389"/>
      <c r="E167" s="389"/>
      <c r="F167" s="389"/>
      <c r="G167" s="389"/>
      <c r="H167" s="389"/>
      <c r="I167" s="389"/>
      <c r="J167" s="389"/>
      <c r="K167" s="389"/>
      <c r="L167" s="389"/>
      <c r="M167" s="389"/>
      <c r="N167" s="389"/>
      <c r="O167" s="389"/>
      <c r="P167" s="389"/>
      <c r="Q167" s="389"/>
      <c r="R167" s="389"/>
      <c r="S167" s="389"/>
      <c r="T167" s="389"/>
      <c r="U167" s="389"/>
      <c r="V167" s="389"/>
      <c r="W167" s="389"/>
      <c r="X167" s="389"/>
      <c r="Y167" s="389"/>
      <c r="Z167" s="389"/>
    </row>
    <row r="168">
      <c r="A168" s="389"/>
      <c r="B168" s="382"/>
      <c r="C168" s="382"/>
      <c r="D168" s="389"/>
      <c r="E168" s="389"/>
      <c r="F168" s="389"/>
      <c r="G168" s="389"/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389"/>
      <c r="U168" s="389"/>
      <c r="V168" s="389"/>
      <c r="W168" s="389"/>
      <c r="X168" s="389"/>
      <c r="Y168" s="389"/>
      <c r="Z168" s="389"/>
    </row>
    <row r="169">
      <c r="A169" s="389"/>
      <c r="B169" s="382"/>
      <c r="C169" s="382"/>
      <c r="D169" s="389"/>
      <c r="E169" s="389"/>
      <c r="F169" s="389"/>
      <c r="G169" s="389"/>
      <c r="H169" s="389"/>
      <c r="I169" s="389"/>
      <c r="J169" s="389"/>
      <c r="K169" s="389"/>
      <c r="L169" s="389"/>
      <c r="M169" s="389"/>
      <c r="N169" s="389"/>
      <c r="O169" s="389"/>
      <c r="P169" s="389"/>
      <c r="Q169" s="389"/>
      <c r="R169" s="389"/>
      <c r="S169" s="389"/>
      <c r="T169" s="389"/>
      <c r="U169" s="389"/>
      <c r="V169" s="389"/>
      <c r="W169" s="389"/>
      <c r="X169" s="389"/>
      <c r="Y169" s="389"/>
      <c r="Z169" s="389"/>
    </row>
    <row r="170">
      <c r="A170" s="389"/>
      <c r="B170" s="382"/>
      <c r="C170" s="382"/>
      <c r="D170" s="389"/>
      <c r="E170" s="389"/>
      <c r="F170" s="389"/>
      <c r="G170" s="389"/>
      <c r="H170" s="389"/>
      <c r="I170" s="389"/>
      <c r="J170" s="389"/>
      <c r="K170" s="389"/>
      <c r="L170" s="389"/>
      <c r="M170" s="389"/>
      <c r="N170" s="389"/>
      <c r="O170" s="389"/>
      <c r="P170" s="389"/>
      <c r="Q170" s="389"/>
      <c r="R170" s="389"/>
      <c r="S170" s="389"/>
      <c r="T170" s="389"/>
      <c r="U170" s="389"/>
      <c r="V170" s="389"/>
      <c r="W170" s="389"/>
      <c r="X170" s="389"/>
      <c r="Y170" s="389"/>
      <c r="Z170" s="389"/>
    </row>
    <row r="171">
      <c r="A171" s="389"/>
      <c r="B171" s="382"/>
      <c r="C171" s="382"/>
      <c r="D171" s="389"/>
      <c r="E171" s="389"/>
      <c r="F171" s="389"/>
      <c r="G171" s="389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</row>
    <row r="172" ht="5.25" customHeight="1">
      <c r="A172" s="389"/>
      <c r="B172" s="382"/>
      <c r="C172" s="382"/>
      <c r="D172" s="389"/>
      <c r="E172" s="389"/>
      <c r="F172" s="389"/>
      <c r="G172" s="389"/>
      <c r="H172" s="389"/>
      <c r="I172" s="389"/>
      <c r="J172" s="389"/>
      <c r="K172" s="389"/>
      <c r="L172" s="389"/>
      <c r="M172" s="389"/>
      <c r="N172" s="389"/>
      <c r="O172" s="389"/>
      <c r="P172" s="389"/>
      <c r="Q172" s="389"/>
      <c r="R172" s="389"/>
      <c r="S172" s="389"/>
      <c r="T172" s="389"/>
      <c r="U172" s="389"/>
      <c r="V172" s="389"/>
      <c r="W172" s="389"/>
      <c r="X172" s="389"/>
      <c r="Y172" s="389"/>
      <c r="Z172" s="389"/>
    </row>
    <row r="173">
      <c r="A173" s="389"/>
      <c r="B173" s="475" t="s">
        <v>453</v>
      </c>
      <c r="C173" s="475"/>
      <c r="D173" s="389"/>
      <c r="E173" s="389"/>
      <c r="F173" s="389"/>
      <c r="G173" s="389"/>
      <c r="H173" s="389"/>
      <c r="I173" s="389"/>
      <c r="J173" s="389"/>
      <c r="K173" s="389"/>
      <c r="L173" s="389"/>
      <c r="M173" s="389"/>
      <c r="N173" s="389"/>
      <c r="O173" s="389"/>
      <c r="P173" s="389"/>
      <c r="Q173" s="389"/>
      <c r="R173" s="389"/>
      <c r="S173" s="389"/>
      <c r="T173" s="389"/>
      <c r="U173" s="389"/>
      <c r="V173" s="389"/>
      <c r="W173" s="389"/>
      <c r="X173" s="389"/>
      <c r="Y173" s="389"/>
      <c r="Z173" s="389"/>
    </row>
    <row r="174">
      <c r="A174" s="389"/>
      <c r="B174" s="382" t="s">
        <v>454</v>
      </c>
      <c r="C174" s="382"/>
      <c r="D174" s="389"/>
      <c r="E174" s="389"/>
      <c r="F174" s="389"/>
      <c r="G174" s="389"/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</row>
    <row r="175">
      <c r="A175" s="476"/>
      <c r="B175" s="476"/>
      <c r="C175" s="476"/>
      <c r="D175" s="476"/>
      <c r="E175" s="476"/>
      <c r="F175" s="476"/>
      <c r="G175" s="476"/>
      <c r="H175" s="476"/>
      <c r="I175" s="476"/>
      <c r="J175" s="476"/>
      <c r="K175" s="476"/>
      <c r="L175" s="476"/>
      <c r="M175" s="476"/>
      <c r="N175" s="476"/>
      <c r="O175" s="476"/>
      <c r="P175" s="476"/>
      <c r="Q175" s="476"/>
      <c r="R175" s="476"/>
      <c r="S175" s="476"/>
      <c r="T175" s="476"/>
      <c r="U175" s="476"/>
      <c r="V175" s="476"/>
      <c r="W175" s="476"/>
      <c r="X175" s="476"/>
      <c r="Y175" s="476"/>
      <c r="Z175" s="476"/>
    </row>
    <row r="176">
      <c r="A176" s="476"/>
      <c r="B176" s="476"/>
      <c r="C176" s="476"/>
      <c r="D176" s="476"/>
      <c r="E176" s="476"/>
      <c r="F176" s="476"/>
      <c r="G176" s="476"/>
      <c r="H176" s="476"/>
      <c r="I176" s="476"/>
      <c r="J176" s="476"/>
      <c r="K176" s="476"/>
      <c r="L176" s="476"/>
      <c r="M176" s="476"/>
      <c r="N176" s="476"/>
      <c r="O176" s="476"/>
      <c r="P176" s="476"/>
      <c r="Q176" s="476"/>
      <c r="R176" s="476"/>
      <c r="S176" s="476"/>
      <c r="T176" s="476"/>
      <c r="U176" s="476"/>
      <c r="V176" s="476"/>
      <c r="W176" s="476"/>
      <c r="X176" s="476"/>
      <c r="Y176" s="476"/>
      <c r="Z176" s="476"/>
    </row>
    <row r="177">
      <c r="A177" s="476"/>
      <c r="B177" s="476"/>
      <c r="C177" s="476"/>
      <c r="D177" s="476"/>
      <c r="E177" s="476"/>
      <c r="F177" s="476"/>
      <c r="G177" s="476"/>
      <c r="H177" s="476"/>
      <c r="I177" s="476"/>
      <c r="J177" s="476"/>
      <c r="K177" s="476"/>
      <c r="L177" s="476"/>
      <c r="M177" s="476"/>
      <c r="N177" s="476"/>
      <c r="O177" s="476"/>
      <c r="P177" s="476"/>
      <c r="Q177" s="476"/>
      <c r="R177" s="476"/>
      <c r="S177" s="476"/>
      <c r="T177" s="476"/>
      <c r="U177" s="476"/>
      <c r="V177" s="476"/>
      <c r="W177" s="476"/>
      <c r="X177" s="476"/>
      <c r="Y177" s="476"/>
      <c r="Z177" s="476"/>
    </row>
    <row r="178">
      <c r="A178" s="476"/>
      <c r="B178" s="477"/>
      <c r="K178" s="476"/>
      <c r="L178" s="476"/>
      <c r="M178" s="476"/>
      <c r="N178" s="476"/>
      <c r="O178" s="476"/>
      <c r="P178" s="476"/>
      <c r="Q178" s="476"/>
      <c r="R178" s="476"/>
      <c r="S178" s="476"/>
      <c r="T178" s="476"/>
      <c r="U178" s="476"/>
      <c r="V178" s="476"/>
      <c r="W178" s="476"/>
      <c r="X178" s="476"/>
      <c r="Y178" s="476"/>
      <c r="Z178" s="476"/>
    </row>
    <row r="179">
      <c r="A179" s="476"/>
      <c r="B179" s="476"/>
      <c r="C179" s="476"/>
      <c r="D179" s="476"/>
      <c r="E179" s="476"/>
      <c r="F179" s="476"/>
      <c r="G179" s="476"/>
      <c r="H179" s="476"/>
      <c r="I179" s="476"/>
      <c r="J179" s="476"/>
      <c r="K179" s="476"/>
      <c r="L179" s="476"/>
      <c r="M179" s="476"/>
      <c r="N179" s="476"/>
      <c r="O179" s="476"/>
      <c r="P179" s="476"/>
      <c r="Q179" s="476"/>
      <c r="R179" s="476"/>
      <c r="S179" s="476"/>
      <c r="T179" s="476"/>
      <c r="U179" s="476"/>
      <c r="V179" s="476"/>
      <c r="W179" s="476"/>
      <c r="X179" s="476"/>
      <c r="Y179" s="476"/>
      <c r="Z179" s="476"/>
    </row>
    <row r="180">
      <c r="A180" s="476"/>
      <c r="B180" s="476"/>
      <c r="C180" s="476"/>
      <c r="D180" s="476"/>
      <c r="E180" s="476"/>
      <c r="F180" s="476"/>
      <c r="G180" s="476"/>
      <c r="H180" s="476"/>
      <c r="I180" s="476"/>
      <c r="J180" s="476"/>
      <c r="K180" s="476"/>
      <c r="L180" s="476"/>
      <c r="M180" s="476"/>
      <c r="N180" s="476"/>
      <c r="O180" s="476"/>
      <c r="P180" s="476"/>
      <c r="Q180" s="476"/>
      <c r="R180" s="476"/>
      <c r="S180" s="476"/>
      <c r="T180" s="476"/>
      <c r="U180" s="476"/>
      <c r="V180" s="476"/>
      <c r="W180" s="476"/>
      <c r="X180" s="476"/>
      <c r="Y180" s="476"/>
      <c r="Z180" s="476"/>
    </row>
    <row r="181">
      <c r="A181" s="476"/>
      <c r="B181" s="476"/>
      <c r="C181" s="476"/>
      <c r="D181" s="476"/>
      <c r="E181" s="476"/>
      <c r="F181" s="476"/>
      <c r="G181" s="476"/>
      <c r="H181" s="476"/>
      <c r="I181" s="476"/>
      <c r="J181" s="476"/>
      <c r="K181" s="476"/>
      <c r="L181" s="476"/>
      <c r="M181" s="476"/>
      <c r="N181" s="476"/>
      <c r="O181" s="476"/>
      <c r="P181" s="476"/>
      <c r="Q181" s="476"/>
      <c r="R181" s="476"/>
      <c r="S181" s="476"/>
      <c r="T181" s="476"/>
      <c r="U181" s="476"/>
      <c r="V181" s="476"/>
      <c r="W181" s="476"/>
      <c r="X181" s="476"/>
      <c r="Y181" s="476"/>
      <c r="Z181" s="476"/>
    </row>
    <row r="182">
      <c r="A182" s="476"/>
      <c r="B182" s="476"/>
      <c r="C182" s="476"/>
      <c r="D182" s="476"/>
      <c r="E182" s="476"/>
      <c r="F182" s="476"/>
      <c r="G182" s="476"/>
      <c r="H182" s="476"/>
      <c r="I182" s="476"/>
      <c r="J182" s="476"/>
      <c r="K182" s="476"/>
      <c r="L182" s="476"/>
      <c r="M182" s="476"/>
      <c r="N182" s="476"/>
      <c r="O182" s="476"/>
      <c r="P182" s="476"/>
      <c r="Q182" s="476"/>
      <c r="R182" s="476"/>
      <c r="S182" s="476"/>
      <c r="T182" s="476"/>
      <c r="U182" s="476"/>
      <c r="V182" s="476"/>
      <c r="W182" s="476"/>
      <c r="X182" s="476"/>
      <c r="Y182" s="476"/>
      <c r="Z182" s="476"/>
    </row>
    <row r="183">
      <c r="A183" s="476"/>
      <c r="B183" s="476"/>
      <c r="C183" s="476"/>
      <c r="D183" s="476"/>
      <c r="E183" s="476"/>
      <c r="F183" s="476"/>
      <c r="G183" s="476"/>
      <c r="H183" s="476"/>
      <c r="I183" s="476"/>
      <c r="J183" s="476"/>
      <c r="K183" s="476"/>
      <c r="L183" s="476"/>
      <c r="M183" s="476"/>
      <c r="N183" s="476"/>
      <c r="O183" s="476"/>
      <c r="P183" s="476"/>
      <c r="Q183" s="476"/>
      <c r="R183" s="476"/>
      <c r="S183" s="476"/>
      <c r="T183" s="476"/>
      <c r="U183" s="476"/>
      <c r="V183" s="476"/>
      <c r="W183" s="476"/>
      <c r="X183" s="476"/>
      <c r="Y183" s="476"/>
      <c r="Z183" s="476"/>
    </row>
    <row r="184">
      <c r="A184" s="476"/>
      <c r="B184" s="476"/>
      <c r="C184" s="476"/>
      <c r="D184" s="476"/>
      <c r="E184" s="476"/>
      <c r="F184" s="476"/>
      <c r="G184" s="476"/>
      <c r="H184" s="476"/>
      <c r="I184" s="476"/>
      <c r="J184" s="476"/>
      <c r="K184" s="476"/>
      <c r="L184" s="476"/>
      <c r="M184" s="476"/>
      <c r="N184" s="476"/>
      <c r="O184" s="476"/>
      <c r="P184" s="476"/>
      <c r="Q184" s="476"/>
      <c r="R184" s="476"/>
      <c r="S184" s="476"/>
      <c r="T184" s="476"/>
      <c r="U184" s="476"/>
      <c r="V184" s="476"/>
      <c r="W184" s="476"/>
      <c r="X184" s="476"/>
      <c r="Y184" s="476"/>
      <c r="Z184" s="476"/>
    </row>
    <row r="185">
      <c r="A185" s="476"/>
      <c r="B185" s="476"/>
      <c r="C185" s="476"/>
      <c r="D185" s="476"/>
      <c r="E185" s="476"/>
      <c r="F185" s="476"/>
      <c r="G185" s="476"/>
      <c r="H185" s="476"/>
      <c r="I185" s="476"/>
      <c r="J185" s="476"/>
      <c r="K185" s="476"/>
      <c r="L185" s="476"/>
      <c r="M185" s="476"/>
      <c r="N185" s="476"/>
      <c r="O185" s="476"/>
      <c r="P185" s="476"/>
      <c r="Q185" s="476"/>
      <c r="R185" s="476"/>
      <c r="S185" s="476"/>
      <c r="T185" s="476"/>
      <c r="U185" s="476"/>
      <c r="V185" s="476"/>
      <c r="W185" s="476"/>
      <c r="X185" s="476"/>
      <c r="Y185" s="476"/>
      <c r="Z185" s="476"/>
    </row>
    <row r="186">
      <c r="A186" s="476"/>
      <c r="B186" s="476"/>
      <c r="C186" s="476"/>
      <c r="D186" s="476"/>
      <c r="E186" s="476"/>
      <c r="F186" s="476"/>
      <c r="G186" s="476"/>
      <c r="H186" s="476"/>
      <c r="I186" s="476"/>
      <c r="J186" s="476"/>
      <c r="K186" s="476"/>
      <c r="L186" s="476"/>
      <c r="M186" s="476"/>
      <c r="N186" s="476"/>
      <c r="O186" s="476"/>
      <c r="P186" s="476"/>
      <c r="Q186" s="476"/>
      <c r="R186" s="476"/>
      <c r="S186" s="476"/>
      <c r="T186" s="476"/>
      <c r="U186" s="476"/>
      <c r="V186" s="476"/>
      <c r="W186" s="476"/>
      <c r="X186" s="476"/>
      <c r="Y186" s="476"/>
      <c r="Z186" s="476"/>
    </row>
    <row r="187">
      <c r="A187" s="476"/>
      <c r="B187" s="476"/>
      <c r="C187" s="476"/>
      <c r="D187" s="476"/>
      <c r="E187" s="476"/>
      <c r="F187" s="476"/>
      <c r="G187" s="476"/>
      <c r="H187" s="476"/>
      <c r="I187" s="476"/>
      <c r="J187" s="476"/>
      <c r="K187" s="476"/>
      <c r="L187" s="476"/>
      <c r="M187" s="476"/>
      <c r="N187" s="476"/>
      <c r="O187" s="476"/>
      <c r="P187" s="476"/>
      <c r="Q187" s="476"/>
      <c r="R187" s="476"/>
      <c r="S187" s="476"/>
      <c r="T187" s="476"/>
      <c r="U187" s="476"/>
      <c r="V187" s="476"/>
      <c r="W187" s="476"/>
      <c r="X187" s="476"/>
      <c r="Y187" s="476"/>
      <c r="Z187" s="476"/>
    </row>
    <row r="188">
      <c r="A188" s="476"/>
      <c r="B188" s="476"/>
      <c r="C188" s="476"/>
      <c r="D188" s="476"/>
      <c r="E188" s="476"/>
      <c r="F188" s="476"/>
      <c r="G188" s="476"/>
      <c r="H188" s="476"/>
      <c r="I188" s="476"/>
      <c r="J188" s="476"/>
      <c r="K188" s="476"/>
      <c r="L188" s="476"/>
      <c r="M188" s="476"/>
      <c r="N188" s="476"/>
      <c r="O188" s="476"/>
      <c r="P188" s="476"/>
      <c r="Q188" s="476"/>
      <c r="R188" s="476"/>
      <c r="S188" s="476"/>
      <c r="T188" s="476"/>
      <c r="U188" s="476"/>
      <c r="V188" s="476"/>
      <c r="W188" s="476"/>
      <c r="X188" s="476"/>
      <c r="Y188" s="476"/>
      <c r="Z188" s="476"/>
    </row>
    <row r="189">
      <c r="A189" s="476"/>
      <c r="B189" s="476"/>
      <c r="C189" s="476"/>
      <c r="D189" s="476"/>
      <c r="E189" s="476"/>
      <c r="F189" s="476"/>
      <c r="G189" s="476"/>
      <c r="H189" s="476"/>
      <c r="I189" s="476"/>
      <c r="J189" s="476"/>
      <c r="K189" s="476"/>
      <c r="L189" s="476"/>
      <c r="M189" s="476"/>
      <c r="N189" s="476"/>
      <c r="O189" s="476"/>
      <c r="P189" s="476"/>
      <c r="Q189" s="476"/>
      <c r="R189" s="476"/>
      <c r="S189" s="476"/>
      <c r="T189" s="476"/>
      <c r="U189" s="476"/>
      <c r="V189" s="476"/>
      <c r="W189" s="476"/>
      <c r="X189" s="476"/>
      <c r="Y189" s="476"/>
      <c r="Z189" s="476"/>
    </row>
    <row r="190">
      <c r="A190" s="476"/>
      <c r="B190" s="476"/>
      <c r="C190" s="476"/>
      <c r="D190" s="476"/>
      <c r="E190" s="476"/>
      <c r="F190" s="476"/>
      <c r="G190" s="476"/>
      <c r="H190" s="476"/>
      <c r="I190" s="476"/>
      <c r="J190" s="476"/>
      <c r="K190" s="476"/>
      <c r="L190" s="476"/>
      <c r="M190" s="476"/>
      <c r="N190" s="476"/>
      <c r="O190" s="476"/>
      <c r="P190" s="476"/>
      <c r="Q190" s="476"/>
      <c r="R190" s="476"/>
      <c r="S190" s="476"/>
      <c r="T190" s="476"/>
      <c r="U190" s="476"/>
      <c r="V190" s="476"/>
      <c r="W190" s="476"/>
      <c r="X190" s="476"/>
      <c r="Y190" s="476"/>
      <c r="Z190" s="476"/>
    </row>
    <row r="191">
      <c r="A191" s="476"/>
      <c r="B191" s="476"/>
      <c r="C191" s="476"/>
      <c r="D191" s="476"/>
      <c r="E191" s="476"/>
      <c r="F191" s="476"/>
      <c r="G191" s="476"/>
      <c r="H191" s="476"/>
      <c r="I191" s="476"/>
      <c r="J191" s="476"/>
      <c r="K191" s="476"/>
      <c r="L191" s="476"/>
      <c r="M191" s="476"/>
      <c r="N191" s="476"/>
      <c r="O191" s="476"/>
      <c r="P191" s="476"/>
      <c r="Q191" s="476"/>
      <c r="R191" s="476"/>
      <c r="S191" s="476"/>
      <c r="T191" s="476"/>
      <c r="U191" s="476"/>
      <c r="V191" s="476"/>
      <c r="W191" s="476"/>
      <c r="X191" s="476"/>
      <c r="Y191" s="476"/>
      <c r="Z191" s="476"/>
    </row>
    <row r="192">
      <c r="A192" s="476"/>
      <c r="B192" s="476"/>
      <c r="C192" s="476"/>
      <c r="D192" s="476"/>
      <c r="E192" s="476"/>
      <c r="F192" s="476"/>
      <c r="G192" s="476"/>
      <c r="H192" s="476"/>
      <c r="I192" s="476"/>
      <c r="J192" s="476"/>
      <c r="K192" s="476"/>
      <c r="L192" s="476"/>
      <c r="M192" s="476"/>
      <c r="N192" s="476"/>
      <c r="O192" s="476"/>
      <c r="P192" s="476"/>
      <c r="Q192" s="476"/>
      <c r="R192" s="476"/>
      <c r="S192" s="476"/>
      <c r="T192" s="476"/>
      <c r="U192" s="476"/>
      <c r="V192" s="476"/>
      <c r="W192" s="476"/>
      <c r="X192" s="476"/>
      <c r="Y192" s="476"/>
      <c r="Z192" s="476"/>
    </row>
    <row r="193">
      <c r="A193" s="476"/>
      <c r="B193" s="476"/>
      <c r="C193" s="476"/>
      <c r="D193" s="476"/>
      <c r="E193" s="476"/>
      <c r="F193" s="476"/>
      <c r="G193" s="476"/>
      <c r="H193" s="476"/>
      <c r="I193" s="476"/>
      <c r="J193" s="476"/>
      <c r="K193" s="476"/>
      <c r="L193" s="476"/>
      <c r="M193" s="476"/>
      <c r="N193" s="476"/>
      <c r="O193" s="476"/>
      <c r="P193" s="476"/>
      <c r="Q193" s="476"/>
      <c r="R193" s="476"/>
      <c r="S193" s="476"/>
      <c r="T193" s="476"/>
      <c r="U193" s="476"/>
      <c r="V193" s="476"/>
      <c r="W193" s="476"/>
      <c r="X193" s="476"/>
      <c r="Y193" s="476"/>
      <c r="Z193" s="476"/>
    </row>
    <row r="194">
      <c r="A194" s="476"/>
      <c r="B194" s="476"/>
      <c r="C194" s="476"/>
      <c r="D194" s="476"/>
      <c r="E194" s="476"/>
      <c r="F194" s="476"/>
      <c r="G194" s="476"/>
      <c r="H194" s="476"/>
      <c r="I194" s="476"/>
      <c r="J194" s="476"/>
      <c r="K194" s="476"/>
      <c r="L194" s="476"/>
      <c r="M194" s="476"/>
      <c r="N194" s="476"/>
      <c r="O194" s="476"/>
      <c r="P194" s="476"/>
      <c r="Q194" s="476"/>
      <c r="R194" s="476"/>
      <c r="S194" s="476"/>
      <c r="T194" s="476"/>
      <c r="U194" s="476"/>
      <c r="V194" s="476"/>
      <c r="W194" s="476"/>
      <c r="X194" s="476"/>
      <c r="Y194" s="476"/>
      <c r="Z194" s="476"/>
    </row>
    <row r="195">
      <c r="A195" s="476"/>
      <c r="B195" s="476"/>
      <c r="C195" s="476"/>
      <c r="D195" s="476"/>
      <c r="E195" s="476"/>
      <c r="F195" s="476"/>
      <c r="G195" s="476"/>
      <c r="H195" s="476"/>
      <c r="I195" s="476"/>
      <c r="J195" s="476"/>
      <c r="K195" s="476"/>
      <c r="L195" s="476"/>
      <c r="M195" s="476"/>
      <c r="N195" s="476"/>
      <c r="O195" s="476"/>
      <c r="P195" s="476"/>
      <c r="Q195" s="476"/>
      <c r="R195" s="476"/>
      <c r="S195" s="476"/>
      <c r="T195" s="476"/>
      <c r="U195" s="476"/>
      <c r="V195" s="476"/>
      <c r="W195" s="476"/>
      <c r="X195" s="476"/>
      <c r="Y195" s="476"/>
      <c r="Z195" s="476"/>
    </row>
    <row r="196">
      <c r="A196" s="476"/>
      <c r="B196" s="476"/>
      <c r="C196" s="476"/>
      <c r="D196" s="476"/>
      <c r="E196" s="476"/>
      <c r="F196" s="476"/>
      <c r="G196" s="476"/>
      <c r="H196" s="476"/>
      <c r="I196" s="476"/>
      <c r="J196" s="476"/>
      <c r="K196" s="476"/>
      <c r="L196" s="476"/>
      <c r="M196" s="476"/>
      <c r="N196" s="476"/>
      <c r="O196" s="476"/>
      <c r="P196" s="476"/>
      <c r="Q196" s="476"/>
      <c r="R196" s="476"/>
      <c r="S196" s="476"/>
      <c r="T196" s="476"/>
      <c r="U196" s="476"/>
      <c r="V196" s="476"/>
      <c r="W196" s="476"/>
      <c r="X196" s="476"/>
      <c r="Y196" s="476"/>
      <c r="Z196" s="476"/>
    </row>
    <row r="197">
      <c r="A197" s="476"/>
      <c r="B197" s="476"/>
      <c r="C197" s="476"/>
      <c r="D197" s="476"/>
      <c r="E197" s="476"/>
      <c r="F197" s="476"/>
      <c r="G197" s="476"/>
      <c r="H197" s="476"/>
      <c r="I197" s="476"/>
      <c r="J197" s="476"/>
      <c r="K197" s="476"/>
      <c r="L197" s="476"/>
      <c r="M197" s="476"/>
      <c r="N197" s="476"/>
      <c r="O197" s="476"/>
      <c r="P197" s="476"/>
      <c r="Q197" s="476"/>
      <c r="R197" s="476"/>
      <c r="S197" s="476"/>
      <c r="T197" s="476"/>
      <c r="U197" s="476"/>
      <c r="V197" s="476"/>
      <c r="W197" s="476"/>
      <c r="X197" s="476"/>
      <c r="Y197" s="476"/>
      <c r="Z197" s="476"/>
    </row>
    <row r="198">
      <c r="A198" s="476"/>
      <c r="B198" s="476"/>
      <c r="C198" s="476"/>
      <c r="D198" s="476"/>
      <c r="E198" s="476"/>
      <c r="F198" s="476"/>
      <c r="G198" s="476"/>
      <c r="H198" s="476"/>
      <c r="I198" s="476"/>
      <c r="J198" s="476"/>
      <c r="K198" s="476"/>
      <c r="L198" s="476"/>
      <c r="M198" s="476"/>
      <c r="N198" s="476"/>
      <c r="O198" s="476"/>
      <c r="P198" s="476"/>
      <c r="Q198" s="476"/>
      <c r="R198" s="476"/>
      <c r="S198" s="476"/>
      <c r="T198" s="476"/>
      <c r="U198" s="476"/>
      <c r="V198" s="476"/>
      <c r="W198" s="476"/>
      <c r="X198" s="476"/>
      <c r="Y198" s="476"/>
      <c r="Z198" s="476"/>
    </row>
    <row r="199">
      <c r="A199" s="476"/>
      <c r="B199" s="476"/>
      <c r="C199" s="476"/>
      <c r="D199" s="476"/>
      <c r="E199" s="476"/>
      <c r="F199" s="476"/>
      <c r="G199" s="476"/>
      <c r="H199" s="476"/>
      <c r="I199" s="476"/>
      <c r="J199" s="476"/>
      <c r="K199" s="476"/>
      <c r="L199" s="476"/>
      <c r="M199" s="476"/>
      <c r="N199" s="476"/>
      <c r="O199" s="476"/>
      <c r="P199" s="476"/>
      <c r="Q199" s="476"/>
      <c r="R199" s="476"/>
      <c r="S199" s="476"/>
      <c r="T199" s="476"/>
      <c r="U199" s="476"/>
      <c r="V199" s="476"/>
      <c r="W199" s="476"/>
      <c r="X199" s="476"/>
      <c r="Y199" s="476"/>
      <c r="Z199" s="476"/>
    </row>
    <row r="200">
      <c r="A200" s="476"/>
      <c r="B200" s="476"/>
      <c r="C200" s="476"/>
      <c r="D200" s="476"/>
      <c r="E200" s="476"/>
      <c r="F200" s="476"/>
      <c r="G200" s="476"/>
      <c r="H200" s="476"/>
      <c r="I200" s="476"/>
      <c r="J200" s="476"/>
      <c r="K200" s="476"/>
      <c r="L200" s="476"/>
      <c r="M200" s="476"/>
      <c r="N200" s="476"/>
      <c r="O200" s="476"/>
      <c r="P200" s="476"/>
      <c r="Q200" s="476"/>
      <c r="R200" s="476"/>
      <c r="S200" s="476"/>
      <c r="T200" s="476"/>
      <c r="U200" s="476"/>
      <c r="V200" s="476"/>
      <c r="W200" s="476"/>
      <c r="X200" s="476"/>
      <c r="Y200" s="476"/>
      <c r="Z200" s="476"/>
    </row>
    <row r="201">
      <c r="A201" s="476"/>
      <c r="B201" s="476"/>
      <c r="C201" s="476"/>
      <c r="D201" s="476"/>
      <c r="E201" s="476"/>
      <c r="F201" s="476"/>
      <c r="G201" s="476"/>
      <c r="H201" s="476"/>
      <c r="I201" s="476"/>
      <c r="J201" s="476"/>
      <c r="K201" s="476"/>
      <c r="L201" s="476"/>
      <c r="M201" s="476"/>
      <c r="N201" s="476"/>
      <c r="O201" s="476"/>
      <c r="P201" s="476"/>
      <c r="Q201" s="476"/>
      <c r="R201" s="476"/>
      <c r="S201" s="476"/>
      <c r="T201" s="476"/>
      <c r="U201" s="476"/>
      <c r="V201" s="476"/>
      <c r="W201" s="476"/>
      <c r="X201" s="476"/>
      <c r="Y201" s="476"/>
      <c r="Z201" s="476"/>
    </row>
    <row r="202">
      <c r="A202" s="476"/>
      <c r="B202" s="476"/>
      <c r="C202" s="476"/>
      <c r="D202" s="476"/>
      <c r="E202" s="476"/>
      <c r="F202" s="476"/>
      <c r="G202" s="476"/>
      <c r="H202" s="476"/>
      <c r="I202" s="476"/>
      <c r="J202" s="476"/>
      <c r="K202" s="476"/>
      <c r="L202" s="476"/>
      <c r="M202" s="476"/>
      <c r="N202" s="476"/>
      <c r="O202" s="476"/>
      <c r="P202" s="476"/>
      <c r="Q202" s="476"/>
      <c r="R202" s="476"/>
      <c r="S202" s="476"/>
      <c r="T202" s="476"/>
      <c r="U202" s="476"/>
      <c r="V202" s="476"/>
      <c r="W202" s="476"/>
      <c r="X202" s="476"/>
      <c r="Y202" s="476"/>
      <c r="Z202" s="476"/>
    </row>
    <row r="203">
      <c r="A203" s="476"/>
      <c r="B203" s="476"/>
      <c r="C203" s="476"/>
      <c r="D203" s="476"/>
      <c r="E203" s="476"/>
      <c r="F203" s="476"/>
      <c r="G203" s="476"/>
      <c r="H203" s="476"/>
      <c r="I203" s="476"/>
      <c r="J203" s="476"/>
      <c r="K203" s="476"/>
      <c r="L203" s="476"/>
      <c r="M203" s="476"/>
      <c r="N203" s="476"/>
      <c r="O203" s="476"/>
      <c r="P203" s="476"/>
      <c r="Q203" s="476"/>
      <c r="R203" s="476"/>
      <c r="S203" s="476"/>
      <c r="T203" s="476"/>
      <c r="U203" s="476"/>
      <c r="V203" s="476"/>
      <c r="W203" s="476"/>
      <c r="X203" s="476"/>
      <c r="Y203" s="476"/>
      <c r="Z203" s="476"/>
    </row>
    <row r="204">
      <c r="A204" s="476"/>
      <c r="B204" s="476"/>
      <c r="C204" s="476"/>
      <c r="D204" s="476"/>
      <c r="E204" s="476"/>
      <c r="F204" s="476"/>
      <c r="G204" s="476"/>
      <c r="H204" s="476"/>
      <c r="I204" s="476"/>
      <c r="J204" s="476"/>
      <c r="K204" s="476"/>
      <c r="L204" s="476"/>
      <c r="M204" s="476"/>
      <c r="N204" s="476"/>
      <c r="O204" s="476"/>
      <c r="P204" s="476"/>
      <c r="Q204" s="476"/>
      <c r="R204" s="476"/>
      <c r="S204" s="476"/>
      <c r="T204" s="476"/>
      <c r="U204" s="476"/>
      <c r="V204" s="476"/>
      <c r="W204" s="476"/>
      <c r="X204" s="476"/>
      <c r="Y204" s="476"/>
      <c r="Z204" s="476"/>
    </row>
    <row r="205">
      <c r="A205" s="476"/>
      <c r="B205" s="476"/>
      <c r="C205" s="476"/>
      <c r="D205" s="476"/>
      <c r="E205" s="476"/>
      <c r="F205" s="476"/>
      <c r="G205" s="476"/>
      <c r="H205" s="476"/>
      <c r="I205" s="476"/>
      <c r="J205" s="476"/>
      <c r="K205" s="476"/>
      <c r="L205" s="476"/>
      <c r="M205" s="476"/>
      <c r="N205" s="476"/>
      <c r="O205" s="476"/>
      <c r="P205" s="476"/>
      <c r="Q205" s="476"/>
      <c r="R205" s="476"/>
      <c r="S205" s="476"/>
      <c r="T205" s="476"/>
      <c r="U205" s="476"/>
      <c r="V205" s="476"/>
      <c r="W205" s="476"/>
      <c r="X205" s="476"/>
      <c r="Y205" s="476"/>
      <c r="Z205" s="476"/>
    </row>
    <row r="206">
      <c r="A206" s="476"/>
      <c r="B206" s="476"/>
      <c r="C206" s="476"/>
      <c r="D206" s="476"/>
      <c r="E206" s="476"/>
      <c r="F206" s="476"/>
      <c r="G206" s="476"/>
      <c r="H206" s="476"/>
      <c r="I206" s="476"/>
      <c r="J206" s="476"/>
      <c r="K206" s="476"/>
      <c r="L206" s="476"/>
      <c r="M206" s="476"/>
      <c r="N206" s="476"/>
      <c r="O206" s="476"/>
      <c r="P206" s="476"/>
      <c r="Q206" s="476"/>
      <c r="R206" s="476"/>
      <c r="S206" s="476"/>
      <c r="T206" s="476"/>
      <c r="U206" s="476"/>
      <c r="V206" s="476"/>
      <c r="W206" s="476"/>
      <c r="X206" s="476"/>
      <c r="Y206" s="476"/>
      <c r="Z206" s="476"/>
    </row>
    <row r="207">
      <c r="A207" s="476"/>
      <c r="B207" s="476"/>
      <c r="C207" s="476"/>
      <c r="D207" s="476"/>
      <c r="E207" s="476"/>
      <c r="F207" s="476"/>
      <c r="G207" s="476"/>
      <c r="H207" s="476"/>
      <c r="I207" s="476"/>
      <c r="J207" s="476"/>
      <c r="K207" s="476"/>
      <c r="L207" s="476"/>
      <c r="M207" s="476"/>
      <c r="N207" s="476"/>
      <c r="O207" s="476"/>
      <c r="P207" s="476"/>
      <c r="Q207" s="476"/>
      <c r="R207" s="476"/>
      <c r="S207" s="476"/>
      <c r="T207" s="476"/>
      <c r="U207" s="476"/>
      <c r="V207" s="476"/>
      <c r="W207" s="476"/>
      <c r="X207" s="476"/>
      <c r="Y207" s="476"/>
      <c r="Z207" s="476"/>
    </row>
    <row r="208">
      <c r="A208" s="476"/>
      <c r="B208" s="476"/>
      <c r="C208" s="476"/>
      <c r="D208" s="476"/>
      <c r="E208" s="476"/>
      <c r="F208" s="476"/>
      <c r="G208" s="476"/>
      <c r="H208" s="476"/>
      <c r="I208" s="476"/>
      <c r="J208" s="476"/>
      <c r="K208" s="476"/>
      <c r="L208" s="476"/>
      <c r="M208" s="476"/>
      <c r="N208" s="476"/>
      <c r="O208" s="476"/>
      <c r="P208" s="476"/>
      <c r="Q208" s="476"/>
      <c r="R208" s="476"/>
      <c r="S208" s="476"/>
      <c r="T208" s="476"/>
      <c r="U208" s="476"/>
      <c r="V208" s="476"/>
      <c r="W208" s="476"/>
      <c r="X208" s="476"/>
      <c r="Y208" s="476"/>
      <c r="Z208" s="476"/>
    </row>
    <row r="209">
      <c r="A209" s="476"/>
      <c r="B209" s="476"/>
      <c r="C209" s="476"/>
      <c r="D209" s="476"/>
      <c r="E209" s="476"/>
      <c r="F209" s="476"/>
      <c r="G209" s="476"/>
      <c r="H209" s="476"/>
      <c r="I209" s="476"/>
      <c r="J209" s="476"/>
      <c r="K209" s="476"/>
      <c r="L209" s="476"/>
      <c r="M209" s="476"/>
      <c r="N209" s="476"/>
      <c r="O209" s="476"/>
      <c r="P209" s="476"/>
      <c r="Q209" s="476"/>
      <c r="R209" s="476"/>
      <c r="S209" s="476"/>
      <c r="T209" s="476"/>
      <c r="U209" s="476"/>
      <c r="V209" s="476"/>
      <c r="W209" s="476"/>
      <c r="X209" s="476"/>
      <c r="Y209" s="476"/>
      <c r="Z209" s="476"/>
    </row>
    <row r="210">
      <c r="A210" s="476"/>
      <c r="B210" s="476"/>
      <c r="C210" s="476"/>
      <c r="D210" s="476"/>
      <c r="E210" s="476"/>
      <c r="F210" s="476"/>
      <c r="G210" s="476"/>
      <c r="H210" s="476"/>
      <c r="I210" s="476"/>
      <c r="J210" s="476"/>
      <c r="K210" s="476"/>
      <c r="L210" s="476"/>
      <c r="M210" s="476"/>
      <c r="N210" s="476"/>
      <c r="O210" s="476"/>
      <c r="P210" s="476"/>
      <c r="Q210" s="476"/>
      <c r="R210" s="476"/>
      <c r="S210" s="476"/>
      <c r="T210" s="476"/>
      <c r="U210" s="476"/>
      <c r="V210" s="476"/>
      <c r="W210" s="476"/>
      <c r="X210" s="476"/>
      <c r="Y210" s="476"/>
      <c r="Z210" s="476"/>
    </row>
    <row r="211">
      <c r="A211" s="476"/>
      <c r="B211" s="476"/>
      <c r="C211" s="476"/>
      <c r="D211" s="476"/>
      <c r="E211" s="476"/>
      <c r="F211" s="476"/>
      <c r="G211" s="476"/>
      <c r="H211" s="476"/>
      <c r="I211" s="476"/>
      <c r="J211" s="476"/>
      <c r="K211" s="476"/>
      <c r="L211" s="476"/>
      <c r="M211" s="476"/>
      <c r="N211" s="476"/>
      <c r="O211" s="476"/>
      <c r="P211" s="476"/>
      <c r="Q211" s="476"/>
      <c r="R211" s="476"/>
      <c r="S211" s="476"/>
      <c r="T211" s="476"/>
      <c r="U211" s="476"/>
      <c r="V211" s="476"/>
      <c r="W211" s="476"/>
      <c r="X211" s="476"/>
      <c r="Y211" s="476"/>
      <c r="Z211" s="476"/>
    </row>
    <row r="212">
      <c r="A212" s="476"/>
      <c r="B212" s="476"/>
      <c r="C212" s="476"/>
      <c r="D212" s="476"/>
      <c r="E212" s="476"/>
      <c r="F212" s="476"/>
      <c r="G212" s="476"/>
      <c r="H212" s="476"/>
      <c r="I212" s="476"/>
      <c r="J212" s="476"/>
      <c r="K212" s="476"/>
      <c r="L212" s="476"/>
      <c r="M212" s="476"/>
      <c r="N212" s="476"/>
      <c r="O212" s="476"/>
      <c r="P212" s="476"/>
      <c r="Q212" s="476"/>
      <c r="R212" s="476"/>
      <c r="S212" s="476"/>
      <c r="T212" s="476"/>
      <c r="U212" s="476"/>
      <c r="V212" s="476"/>
      <c r="W212" s="476"/>
      <c r="X212" s="476"/>
      <c r="Y212" s="476"/>
      <c r="Z212" s="476"/>
    </row>
    <row r="213">
      <c r="A213" s="476"/>
      <c r="B213" s="476"/>
      <c r="C213" s="476"/>
      <c r="D213" s="476"/>
      <c r="E213" s="476"/>
      <c r="F213" s="476"/>
      <c r="G213" s="476"/>
      <c r="H213" s="476"/>
      <c r="I213" s="476"/>
      <c r="J213" s="476"/>
      <c r="K213" s="476"/>
      <c r="L213" s="476"/>
      <c r="M213" s="476"/>
      <c r="N213" s="476"/>
      <c r="O213" s="476"/>
      <c r="P213" s="476"/>
      <c r="Q213" s="476"/>
      <c r="R213" s="476"/>
      <c r="S213" s="476"/>
      <c r="T213" s="476"/>
      <c r="U213" s="476"/>
      <c r="V213" s="476"/>
      <c r="W213" s="476"/>
      <c r="X213" s="476"/>
      <c r="Y213" s="476"/>
      <c r="Z213" s="476"/>
    </row>
    <row r="214">
      <c r="A214" s="476"/>
      <c r="B214" s="476"/>
      <c r="C214" s="476"/>
      <c r="D214" s="476"/>
      <c r="E214" s="476"/>
      <c r="F214" s="476"/>
      <c r="G214" s="476"/>
      <c r="H214" s="476"/>
      <c r="I214" s="476"/>
      <c r="J214" s="476"/>
      <c r="K214" s="476"/>
      <c r="L214" s="476"/>
      <c r="M214" s="476"/>
      <c r="N214" s="476"/>
      <c r="O214" s="476"/>
      <c r="P214" s="476"/>
      <c r="Q214" s="476"/>
      <c r="R214" s="476"/>
      <c r="S214" s="476"/>
      <c r="T214" s="476"/>
      <c r="U214" s="476"/>
      <c r="V214" s="476"/>
      <c r="W214" s="476"/>
      <c r="X214" s="476"/>
      <c r="Y214" s="476"/>
      <c r="Z214" s="476"/>
    </row>
    <row r="215">
      <c r="A215" s="476"/>
      <c r="B215" s="476"/>
      <c r="C215" s="476"/>
      <c r="D215" s="476"/>
      <c r="E215" s="476"/>
      <c r="F215" s="476"/>
      <c r="G215" s="476"/>
      <c r="H215" s="476"/>
      <c r="I215" s="476"/>
      <c r="J215" s="476"/>
      <c r="K215" s="476"/>
      <c r="L215" s="476"/>
      <c r="M215" s="476"/>
      <c r="N215" s="476"/>
      <c r="O215" s="476"/>
      <c r="P215" s="476"/>
      <c r="Q215" s="476"/>
      <c r="R215" s="476"/>
      <c r="S215" s="476"/>
      <c r="T215" s="476"/>
      <c r="U215" s="476"/>
      <c r="V215" s="476"/>
      <c r="W215" s="476"/>
      <c r="X215" s="476"/>
      <c r="Y215" s="476"/>
      <c r="Z215" s="476"/>
    </row>
    <row r="216">
      <c r="A216" s="476"/>
      <c r="B216" s="476"/>
      <c r="C216" s="476"/>
      <c r="D216" s="476"/>
      <c r="E216" s="476"/>
      <c r="F216" s="476"/>
      <c r="G216" s="476"/>
      <c r="H216" s="476"/>
      <c r="I216" s="476"/>
      <c r="J216" s="476"/>
      <c r="K216" s="476"/>
      <c r="L216" s="476"/>
      <c r="M216" s="476"/>
      <c r="N216" s="476"/>
      <c r="O216" s="476"/>
      <c r="P216" s="476"/>
      <c r="Q216" s="476"/>
      <c r="R216" s="476"/>
      <c r="S216" s="476"/>
      <c r="T216" s="476"/>
      <c r="U216" s="476"/>
      <c r="V216" s="476"/>
      <c r="W216" s="476"/>
      <c r="X216" s="476"/>
      <c r="Y216" s="476"/>
      <c r="Z216" s="476"/>
    </row>
    <row r="217">
      <c r="A217" s="476"/>
      <c r="B217" s="476"/>
      <c r="C217" s="476"/>
      <c r="D217" s="476"/>
      <c r="E217" s="476"/>
      <c r="F217" s="476"/>
      <c r="G217" s="476"/>
      <c r="H217" s="476"/>
      <c r="I217" s="476"/>
      <c r="J217" s="476"/>
      <c r="K217" s="476"/>
      <c r="L217" s="476"/>
      <c r="M217" s="476"/>
      <c r="N217" s="476"/>
      <c r="O217" s="476"/>
      <c r="P217" s="476"/>
      <c r="Q217" s="476"/>
      <c r="R217" s="476"/>
      <c r="S217" s="476"/>
      <c r="T217" s="476"/>
      <c r="U217" s="476"/>
      <c r="V217" s="476"/>
      <c r="W217" s="476"/>
      <c r="X217" s="476"/>
      <c r="Y217" s="476"/>
      <c r="Z217" s="476"/>
    </row>
    <row r="218">
      <c r="A218" s="476"/>
      <c r="B218" s="476"/>
      <c r="C218" s="476"/>
      <c r="D218" s="476"/>
      <c r="E218" s="476"/>
      <c r="F218" s="476"/>
      <c r="G218" s="476"/>
      <c r="H218" s="476"/>
      <c r="I218" s="476"/>
      <c r="J218" s="476"/>
      <c r="K218" s="476"/>
      <c r="L218" s="476"/>
      <c r="M218" s="476"/>
      <c r="N218" s="476"/>
      <c r="O218" s="476"/>
      <c r="P218" s="476"/>
      <c r="Q218" s="476"/>
      <c r="R218" s="476"/>
      <c r="S218" s="476"/>
      <c r="T218" s="476"/>
      <c r="U218" s="476"/>
      <c r="V218" s="476"/>
      <c r="W218" s="476"/>
      <c r="X218" s="476"/>
      <c r="Y218" s="476"/>
      <c r="Z218" s="476"/>
    </row>
    <row r="219">
      <c r="A219" s="476"/>
      <c r="B219" s="476"/>
      <c r="C219" s="476"/>
      <c r="D219" s="476"/>
      <c r="E219" s="476"/>
      <c r="F219" s="476"/>
      <c r="G219" s="476"/>
      <c r="H219" s="476"/>
      <c r="I219" s="476"/>
      <c r="J219" s="476"/>
      <c r="K219" s="476"/>
      <c r="L219" s="476"/>
      <c r="M219" s="476"/>
      <c r="N219" s="476"/>
      <c r="O219" s="476"/>
      <c r="P219" s="476"/>
      <c r="Q219" s="476"/>
      <c r="R219" s="476"/>
      <c r="S219" s="476"/>
      <c r="T219" s="476"/>
      <c r="U219" s="476"/>
      <c r="V219" s="476"/>
      <c r="W219" s="476"/>
      <c r="X219" s="476"/>
      <c r="Y219" s="476"/>
      <c r="Z219" s="476"/>
    </row>
    <row r="220">
      <c r="A220" s="476"/>
      <c r="B220" s="476"/>
      <c r="C220" s="476"/>
      <c r="D220" s="476"/>
      <c r="E220" s="476"/>
      <c r="F220" s="476"/>
      <c r="G220" s="476"/>
      <c r="H220" s="476"/>
      <c r="I220" s="476"/>
      <c r="J220" s="476"/>
      <c r="K220" s="476"/>
      <c r="L220" s="476"/>
      <c r="M220" s="476"/>
      <c r="N220" s="476"/>
      <c r="O220" s="476"/>
      <c r="P220" s="476"/>
      <c r="Q220" s="476"/>
      <c r="R220" s="476"/>
      <c r="S220" s="476"/>
      <c r="T220" s="476"/>
      <c r="U220" s="476"/>
      <c r="V220" s="476"/>
      <c r="W220" s="476"/>
      <c r="X220" s="476"/>
      <c r="Y220" s="476"/>
      <c r="Z220" s="476"/>
    </row>
    <row r="221">
      <c r="A221" s="476"/>
      <c r="B221" s="476"/>
      <c r="C221" s="476"/>
      <c r="D221" s="476"/>
      <c r="E221" s="476"/>
      <c r="F221" s="476"/>
      <c r="G221" s="476"/>
      <c r="H221" s="476"/>
      <c r="I221" s="476"/>
      <c r="J221" s="476"/>
      <c r="K221" s="476"/>
      <c r="L221" s="476"/>
      <c r="M221" s="476"/>
      <c r="N221" s="476"/>
      <c r="O221" s="476"/>
      <c r="P221" s="476"/>
      <c r="Q221" s="476"/>
      <c r="R221" s="476"/>
      <c r="S221" s="476"/>
      <c r="T221" s="476"/>
      <c r="U221" s="476"/>
      <c r="V221" s="476"/>
      <c r="W221" s="476"/>
      <c r="X221" s="476"/>
      <c r="Y221" s="476"/>
      <c r="Z221" s="476"/>
    </row>
    <row r="222">
      <c r="A222" s="476"/>
      <c r="B222" s="476"/>
      <c r="C222" s="476"/>
      <c r="D222" s="476"/>
      <c r="E222" s="476"/>
      <c r="F222" s="476"/>
      <c r="G222" s="476"/>
      <c r="H222" s="476"/>
      <c r="I222" s="476"/>
      <c r="J222" s="476"/>
      <c r="K222" s="476"/>
      <c r="L222" s="476"/>
      <c r="M222" s="476"/>
      <c r="N222" s="476"/>
      <c r="O222" s="476"/>
      <c r="P222" s="476"/>
      <c r="Q222" s="476"/>
      <c r="R222" s="476"/>
      <c r="S222" s="476"/>
      <c r="T222" s="476"/>
      <c r="U222" s="476"/>
      <c r="V222" s="476"/>
      <c r="W222" s="476"/>
      <c r="X222" s="476"/>
      <c r="Y222" s="476"/>
      <c r="Z222" s="476"/>
    </row>
    <row r="223">
      <c r="A223" s="476"/>
      <c r="B223" s="476"/>
      <c r="C223" s="476"/>
      <c r="D223" s="476"/>
      <c r="E223" s="476"/>
      <c r="F223" s="476"/>
      <c r="G223" s="476"/>
      <c r="H223" s="476"/>
      <c r="I223" s="476"/>
      <c r="J223" s="476"/>
      <c r="K223" s="476"/>
      <c r="L223" s="476"/>
      <c r="M223" s="476"/>
      <c r="N223" s="476"/>
      <c r="O223" s="476"/>
      <c r="P223" s="476"/>
      <c r="Q223" s="476"/>
      <c r="R223" s="476"/>
      <c r="S223" s="476"/>
      <c r="T223" s="476"/>
      <c r="U223" s="476"/>
      <c r="V223" s="476"/>
      <c r="W223" s="476"/>
      <c r="X223" s="476"/>
      <c r="Y223" s="476"/>
      <c r="Z223" s="476"/>
    </row>
    <row r="224">
      <c r="A224" s="476"/>
      <c r="B224" s="476"/>
      <c r="C224" s="476"/>
      <c r="D224" s="476"/>
      <c r="E224" s="476"/>
      <c r="F224" s="476"/>
      <c r="G224" s="476"/>
      <c r="H224" s="476"/>
      <c r="I224" s="476"/>
      <c r="J224" s="476"/>
      <c r="K224" s="476"/>
      <c r="L224" s="476"/>
      <c r="M224" s="476"/>
      <c r="N224" s="476"/>
      <c r="O224" s="476"/>
      <c r="P224" s="476"/>
      <c r="Q224" s="476"/>
      <c r="R224" s="476"/>
      <c r="S224" s="476"/>
      <c r="T224" s="476"/>
      <c r="U224" s="476"/>
      <c r="V224" s="476"/>
      <c r="W224" s="476"/>
      <c r="X224" s="476"/>
      <c r="Y224" s="476"/>
      <c r="Z224" s="476"/>
    </row>
    <row r="225">
      <c r="A225" s="476"/>
      <c r="B225" s="476"/>
      <c r="C225" s="476"/>
      <c r="D225" s="476"/>
      <c r="E225" s="476"/>
      <c r="F225" s="476"/>
      <c r="G225" s="476"/>
      <c r="H225" s="476"/>
      <c r="I225" s="476"/>
      <c r="J225" s="476"/>
      <c r="K225" s="476"/>
      <c r="L225" s="476"/>
      <c r="M225" s="476"/>
      <c r="N225" s="476"/>
      <c r="O225" s="476"/>
      <c r="P225" s="476"/>
      <c r="Q225" s="476"/>
      <c r="R225" s="476"/>
      <c r="S225" s="476"/>
      <c r="T225" s="476"/>
      <c r="U225" s="476"/>
      <c r="V225" s="476"/>
      <c r="W225" s="476"/>
      <c r="X225" s="476"/>
      <c r="Y225" s="476"/>
      <c r="Z225" s="476"/>
    </row>
    <row r="226">
      <c r="A226" s="476"/>
      <c r="B226" s="476"/>
      <c r="C226" s="476"/>
      <c r="D226" s="476"/>
      <c r="E226" s="476"/>
      <c r="F226" s="476"/>
      <c r="G226" s="476"/>
      <c r="H226" s="476"/>
      <c r="I226" s="476"/>
      <c r="J226" s="476"/>
      <c r="K226" s="476"/>
      <c r="L226" s="476"/>
      <c r="M226" s="476"/>
      <c r="N226" s="476"/>
      <c r="O226" s="476"/>
      <c r="P226" s="476"/>
      <c r="Q226" s="476"/>
      <c r="R226" s="476"/>
      <c r="S226" s="476"/>
      <c r="T226" s="476"/>
      <c r="U226" s="476"/>
      <c r="V226" s="476"/>
      <c r="W226" s="476"/>
      <c r="X226" s="476"/>
      <c r="Y226" s="476"/>
      <c r="Z226" s="476"/>
    </row>
    <row r="227">
      <c r="A227" s="476"/>
      <c r="B227" s="476"/>
      <c r="C227" s="476"/>
      <c r="D227" s="476"/>
      <c r="E227" s="476"/>
      <c r="F227" s="476"/>
      <c r="G227" s="476"/>
      <c r="H227" s="476"/>
      <c r="I227" s="476"/>
      <c r="J227" s="476"/>
      <c r="K227" s="476"/>
      <c r="L227" s="476"/>
      <c r="M227" s="476"/>
      <c r="N227" s="476"/>
      <c r="O227" s="476"/>
      <c r="P227" s="476"/>
      <c r="Q227" s="476"/>
      <c r="R227" s="476"/>
      <c r="S227" s="476"/>
      <c r="T227" s="476"/>
      <c r="U227" s="476"/>
      <c r="V227" s="476"/>
      <c r="W227" s="476"/>
      <c r="X227" s="476"/>
      <c r="Y227" s="476"/>
      <c r="Z227" s="476"/>
    </row>
    <row r="228">
      <c r="A228" s="476"/>
      <c r="B228" s="476"/>
      <c r="C228" s="476"/>
      <c r="D228" s="476"/>
      <c r="E228" s="476"/>
      <c r="F228" s="476"/>
      <c r="G228" s="476"/>
      <c r="H228" s="476"/>
      <c r="I228" s="476"/>
      <c r="J228" s="476"/>
      <c r="K228" s="476"/>
      <c r="L228" s="476"/>
      <c r="M228" s="476"/>
      <c r="N228" s="476"/>
      <c r="O228" s="476"/>
      <c r="P228" s="476"/>
      <c r="Q228" s="476"/>
      <c r="R228" s="476"/>
      <c r="S228" s="476"/>
      <c r="T228" s="476"/>
      <c r="U228" s="476"/>
      <c r="V228" s="476"/>
      <c r="W228" s="476"/>
      <c r="X228" s="476"/>
      <c r="Y228" s="476"/>
      <c r="Z228" s="476"/>
    </row>
    <row r="229">
      <c r="A229" s="476"/>
      <c r="B229" s="476"/>
      <c r="C229" s="476"/>
      <c r="D229" s="476"/>
      <c r="E229" s="476"/>
      <c r="F229" s="476"/>
      <c r="G229" s="476"/>
      <c r="H229" s="476"/>
      <c r="I229" s="476"/>
      <c r="J229" s="476"/>
      <c r="K229" s="476"/>
      <c r="L229" s="476"/>
      <c r="M229" s="476"/>
      <c r="N229" s="476"/>
      <c r="O229" s="476"/>
      <c r="P229" s="476"/>
      <c r="Q229" s="476"/>
      <c r="R229" s="476"/>
      <c r="S229" s="476"/>
      <c r="T229" s="476"/>
      <c r="U229" s="476"/>
      <c r="V229" s="476"/>
      <c r="W229" s="476"/>
      <c r="X229" s="476"/>
      <c r="Y229" s="476"/>
      <c r="Z229" s="476"/>
    </row>
    <row r="230">
      <c r="A230" s="476"/>
      <c r="B230" s="476"/>
      <c r="C230" s="476"/>
      <c r="D230" s="476"/>
      <c r="E230" s="476"/>
      <c r="F230" s="476"/>
      <c r="G230" s="476"/>
      <c r="H230" s="476"/>
      <c r="I230" s="476"/>
      <c r="J230" s="476"/>
      <c r="K230" s="476"/>
      <c r="L230" s="476"/>
      <c r="M230" s="476"/>
      <c r="N230" s="476"/>
      <c r="O230" s="476"/>
      <c r="P230" s="476"/>
      <c r="Q230" s="476"/>
      <c r="R230" s="476"/>
      <c r="S230" s="476"/>
      <c r="T230" s="476"/>
      <c r="U230" s="476"/>
      <c r="V230" s="476"/>
      <c r="W230" s="476"/>
      <c r="X230" s="476"/>
      <c r="Y230" s="476"/>
      <c r="Z230" s="476"/>
    </row>
    <row r="231">
      <c r="A231" s="476"/>
      <c r="B231" s="476"/>
      <c r="C231" s="476"/>
      <c r="D231" s="476"/>
      <c r="E231" s="476"/>
      <c r="F231" s="476"/>
      <c r="G231" s="476"/>
      <c r="H231" s="476"/>
      <c r="I231" s="476"/>
      <c r="J231" s="476"/>
      <c r="K231" s="476"/>
      <c r="L231" s="476"/>
      <c r="M231" s="476"/>
      <c r="N231" s="476"/>
      <c r="O231" s="476"/>
      <c r="P231" s="476"/>
      <c r="Q231" s="476"/>
      <c r="R231" s="476"/>
      <c r="S231" s="476"/>
      <c r="T231" s="476"/>
      <c r="U231" s="476"/>
      <c r="V231" s="476"/>
      <c r="W231" s="476"/>
      <c r="X231" s="476"/>
      <c r="Y231" s="476"/>
      <c r="Z231" s="476"/>
    </row>
    <row r="232">
      <c r="A232" s="476"/>
      <c r="B232" s="476"/>
      <c r="C232" s="476"/>
      <c r="D232" s="476"/>
      <c r="E232" s="476"/>
      <c r="F232" s="476"/>
      <c r="G232" s="476"/>
      <c r="H232" s="476"/>
      <c r="I232" s="476"/>
      <c r="J232" s="476"/>
      <c r="K232" s="476"/>
      <c r="L232" s="476"/>
      <c r="M232" s="476"/>
      <c r="N232" s="476"/>
      <c r="O232" s="476"/>
      <c r="P232" s="476"/>
      <c r="Q232" s="476"/>
      <c r="R232" s="476"/>
      <c r="S232" s="476"/>
      <c r="T232" s="476"/>
      <c r="U232" s="476"/>
      <c r="V232" s="476"/>
      <c r="W232" s="476"/>
      <c r="X232" s="476"/>
      <c r="Y232" s="476"/>
      <c r="Z232" s="476"/>
    </row>
    <row r="233">
      <c r="A233" s="476"/>
      <c r="B233" s="476"/>
      <c r="C233" s="476"/>
      <c r="D233" s="476"/>
      <c r="E233" s="476"/>
      <c r="F233" s="476"/>
      <c r="G233" s="476"/>
      <c r="H233" s="476"/>
      <c r="I233" s="476"/>
      <c r="J233" s="476"/>
      <c r="K233" s="476"/>
      <c r="L233" s="476"/>
      <c r="M233" s="476"/>
      <c r="N233" s="476"/>
      <c r="O233" s="476"/>
      <c r="P233" s="476"/>
      <c r="Q233" s="476"/>
      <c r="R233" s="476"/>
      <c r="S233" s="476"/>
      <c r="T233" s="476"/>
      <c r="U233" s="476"/>
      <c r="V233" s="476"/>
      <c r="W233" s="476"/>
      <c r="X233" s="476"/>
      <c r="Y233" s="476"/>
      <c r="Z233" s="476"/>
    </row>
    <row r="234">
      <c r="A234" s="476"/>
      <c r="B234" s="476"/>
      <c r="C234" s="476"/>
      <c r="D234" s="476"/>
      <c r="E234" s="476"/>
      <c r="F234" s="476"/>
      <c r="G234" s="476"/>
      <c r="H234" s="476"/>
      <c r="I234" s="476"/>
      <c r="J234" s="476"/>
      <c r="K234" s="476"/>
      <c r="L234" s="476"/>
      <c r="M234" s="476"/>
      <c r="N234" s="476"/>
      <c r="O234" s="476"/>
      <c r="P234" s="476"/>
      <c r="Q234" s="476"/>
      <c r="R234" s="476"/>
      <c r="S234" s="476"/>
      <c r="T234" s="476"/>
      <c r="U234" s="476"/>
      <c r="V234" s="476"/>
      <c r="W234" s="476"/>
      <c r="X234" s="476"/>
      <c r="Y234" s="476"/>
      <c r="Z234" s="476"/>
    </row>
    <row r="235">
      <c r="A235" s="476"/>
      <c r="B235" s="476"/>
      <c r="C235" s="476"/>
      <c r="D235" s="476"/>
      <c r="E235" s="476"/>
      <c r="F235" s="476"/>
      <c r="G235" s="476"/>
      <c r="H235" s="476"/>
      <c r="I235" s="476"/>
      <c r="J235" s="476"/>
      <c r="K235" s="476"/>
      <c r="L235" s="476"/>
      <c r="M235" s="476"/>
      <c r="N235" s="476"/>
      <c r="O235" s="476"/>
      <c r="P235" s="476"/>
      <c r="Q235" s="476"/>
      <c r="R235" s="476"/>
      <c r="S235" s="476"/>
      <c r="T235" s="476"/>
      <c r="U235" s="476"/>
      <c r="V235" s="476"/>
      <c r="W235" s="476"/>
      <c r="X235" s="476"/>
      <c r="Y235" s="476"/>
      <c r="Z235" s="476"/>
    </row>
    <row r="236">
      <c r="A236" s="476"/>
      <c r="B236" s="476"/>
      <c r="C236" s="476"/>
      <c r="D236" s="476"/>
      <c r="E236" s="476"/>
      <c r="F236" s="476"/>
      <c r="G236" s="476"/>
      <c r="H236" s="476"/>
      <c r="I236" s="476"/>
      <c r="J236" s="476"/>
      <c r="K236" s="476"/>
      <c r="L236" s="476"/>
      <c r="M236" s="476"/>
      <c r="N236" s="476"/>
      <c r="O236" s="476"/>
      <c r="P236" s="476"/>
      <c r="Q236" s="476"/>
      <c r="R236" s="476"/>
      <c r="S236" s="476"/>
      <c r="T236" s="476"/>
      <c r="U236" s="476"/>
      <c r="V236" s="476"/>
      <c r="W236" s="476"/>
      <c r="X236" s="476"/>
      <c r="Y236" s="476"/>
      <c r="Z236" s="476"/>
    </row>
    <row r="237">
      <c r="A237" s="476"/>
      <c r="B237" s="476"/>
      <c r="C237" s="476"/>
      <c r="D237" s="476"/>
      <c r="E237" s="476"/>
      <c r="F237" s="476"/>
      <c r="G237" s="476"/>
      <c r="H237" s="476"/>
      <c r="I237" s="476"/>
      <c r="J237" s="476"/>
      <c r="K237" s="476"/>
      <c r="L237" s="476"/>
      <c r="M237" s="476"/>
      <c r="N237" s="476"/>
      <c r="O237" s="476"/>
      <c r="P237" s="476"/>
      <c r="Q237" s="476"/>
      <c r="R237" s="476"/>
      <c r="S237" s="476"/>
      <c r="T237" s="476"/>
      <c r="U237" s="476"/>
      <c r="V237" s="476"/>
      <c r="W237" s="476"/>
      <c r="X237" s="476"/>
      <c r="Y237" s="476"/>
      <c r="Z237" s="476"/>
    </row>
    <row r="238">
      <c r="A238" s="476"/>
      <c r="B238" s="476"/>
      <c r="C238" s="476"/>
      <c r="D238" s="476"/>
      <c r="E238" s="476"/>
      <c r="F238" s="476"/>
      <c r="G238" s="476"/>
      <c r="H238" s="476"/>
      <c r="I238" s="476"/>
      <c r="J238" s="476"/>
      <c r="K238" s="476"/>
      <c r="L238" s="476"/>
      <c r="M238" s="476"/>
      <c r="N238" s="476"/>
      <c r="O238" s="476"/>
      <c r="P238" s="476"/>
      <c r="Q238" s="476"/>
      <c r="R238" s="476"/>
      <c r="S238" s="476"/>
      <c r="T238" s="476"/>
      <c r="U238" s="476"/>
      <c r="V238" s="476"/>
      <c r="W238" s="476"/>
      <c r="X238" s="476"/>
      <c r="Y238" s="476"/>
      <c r="Z238" s="476"/>
    </row>
    <row r="239">
      <c r="A239" s="476"/>
      <c r="B239" s="476"/>
      <c r="C239" s="476"/>
      <c r="D239" s="476"/>
      <c r="E239" s="476"/>
      <c r="F239" s="476"/>
      <c r="G239" s="476"/>
      <c r="H239" s="476"/>
      <c r="I239" s="476"/>
      <c r="J239" s="476"/>
      <c r="K239" s="476"/>
      <c r="L239" s="476"/>
      <c r="M239" s="476"/>
      <c r="N239" s="476"/>
      <c r="O239" s="476"/>
      <c r="P239" s="476"/>
      <c r="Q239" s="476"/>
      <c r="R239" s="476"/>
      <c r="S239" s="476"/>
      <c r="T239" s="476"/>
      <c r="U239" s="476"/>
      <c r="V239" s="476"/>
      <c r="W239" s="476"/>
      <c r="X239" s="476"/>
      <c r="Y239" s="476"/>
      <c r="Z239" s="476"/>
    </row>
    <row r="240">
      <c r="A240" s="476"/>
      <c r="B240" s="476"/>
      <c r="C240" s="476"/>
      <c r="D240" s="476"/>
      <c r="E240" s="476"/>
      <c r="F240" s="476"/>
      <c r="G240" s="476"/>
      <c r="H240" s="476"/>
      <c r="I240" s="476"/>
      <c r="J240" s="476"/>
      <c r="K240" s="476"/>
      <c r="L240" s="476"/>
      <c r="M240" s="476"/>
      <c r="N240" s="476"/>
      <c r="O240" s="476"/>
      <c r="P240" s="476"/>
      <c r="Q240" s="476"/>
      <c r="R240" s="476"/>
      <c r="S240" s="476"/>
      <c r="T240" s="476"/>
      <c r="U240" s="476"/>
      <c r="V240" s="476"/>
      <c r="W240" s="476"/>
      <c r="X240" s="476"/>
      <c r="Y240" s="476"/>
      <c r="Z240" s="476"/>
    </row>
    <row r="241">
      <c r="A241" s="476"/>
      <c r="B241" s="476"/>
      <c r="C241" s="476"/>
      <c r="D241" s="476"/>
      <c r="E241" s="476"/>
      <c r="F241" s="476"/>
      <c r="G241" s="476"/>
      <c r="H241" s="476"/>
      <c r="I241" s="476"/>
      <c r="J241" s="476"/>
      <c r="K241" s="476"/>
      <c r="L241" s="476"/>
      <c r="M241" s="476"/>
      <c r="N241" s="476"/>
      <c r="O241" s="476"/>
      <c r="P241" s="476"/>
      <c r="Q241" s="476"/>
      <c r="R241" s="476"/>
      <c r="S241" s="476"/>
      <c r="T241" s="476"/>
      <c r="U241" s="476"/>
      <c r="V241" s="476"/>
      <c r="W241" s="476"/>
      <c r="X241" s="476"/>
      <c r="Y241" s="476"/>
      <c r="Z241" s="476"/>
    </row>
    <row r="242">
      <c r="A242" s="476"/>
      <c r="B242" s="476"/>
      <c r="C242" s="476"/>
      <c r="D242" s="476"/>
      <c r="E242" s="476"/>
      <c r="F242" s="476"/>
      <c r="G242" s="476"/>
      <c r="H242" s="476"/>
      <c r="I242" s="476"/>
      <c r="J242" s="476"/>
      <c r="K242" s="476"/>
      <c r="L242" s="476"/>
      <c r="M242" s="476"/>
      <c r="N242" s="476"/>
      <c r="O242" s="476"/>
      <c r="P242" s="476"/>
      <c r="Q242" s="476"/>
      <c r="R242" s="476"/>
      <c r="S242" s="476"/>
      <c r="T242" s="476"/>
      <c r="U242" s="476"/>
      <c r="V242" s="476"/>
      <c r="W242" s="476"/>
      <c r="X242" s="476"/>
      <c r="Y242" s="476"/>
      <c r="Z242" s="476"/>
    </row>
    <row r="243">
      <c r="A243" s="476"/>
      <c r="B243" s="476"/>
      <c r="C243" s="476"/>
      <c r="D243" s="476"/>
      <c r="E243" s="476"/>
      <c r="F243" s="476"/>
      <c r="G243" s="476"/>
      <c r="H243" s="476"/>
      <c r="I243" s="476"/>
      <c r="J243" s="476"/>
      <c r="K243" s="476"/>
      <c r="L243" s="476"/>
      <c r="M243" s="476"/>
      <c r="N243" s="476"/>
      <c r="O243" s="476"/>
      <c r="P243" s="476"/>
      <c r="Q243" s="476"/>
      <c r="R243" s="476"/>
      <c r="S243" s="476"/>
      <c r="T243" s="476"/>
      <c r="U243" s="476"/>
      <c r="V243" s="476"/>
      <c r="W243" s="476"/>
      <c r="X243" s="476"/>
      <c r="Y243" s="476"/>
      <c r="Z243" s="476"/>
    </row>
    <row r="244">
      <c r="A244" s="476"/>
      <c r="B244" s="476"/>
      <c r="C244" s="476"/>
      <c r="D244" s="476"/>
      <c r="E244" s="476"/>
      <c r="F244" s="476"/>
      <c r="G244" s="476"/>
      <c r="H244" s="476"/>
      <c r="I244" s="476"/>
      <c r="J244" s="476"/>
      <c r="K244" s="476"/>
      <c r="L244" s="476"/>
      <c r="M244" s="476"/>
      <c r="N244" s="476"/>
      <c r="O244" s="476"/>
      <c r="P244" s="476"/>
      <c r="Q244" s="476"/>
      <c r="R244" s="476"/>
      <c r="S244" s="476"/>
      <c r="T244" s="476"/>
      <c r="U244" s="476"/>
      <c r="V244" s="476"/>
      <c r="W244" s="476"/>
      <c r="X244" s="476"/>
      <c r="Y244" s="476"/>
      <c r="Z244" s="476"/>
    </row>
    <row r="245">
      <c r="A245" s="476"/>
      <c r="B245" s="476"/>
      <c r="C245" s="476"/>
      <c r="D245" s="476"/>
      <c r="E245" s="476"/>
      <c r="F245" s="476"/>
      <c r="G245" s="476"/>
      <c r="H245" s="476"/>
      <c r="I245" s="476"/>
      <c r="J245" s="476"/>
      <c r="K245" s="476"/>
      <c r="L245" s="476"/>
      <c r="M245" s="476"/>
      <c r="N245" s="476"/>
      <c r="O245" s="476"/>
      <c r="P245" s="476"/>
      <c r="Q245" s="476"/>
      <c r="R245" s="476"/>
      <c r="S245" s="476"/>
      <c r="T245" s="476"/>
      <c r="U245" s="476"/>
      <c r="V245" s="476"/>
      <c r="W245" s="476"/>
      <c r="X245" s="476"/>
      <c r="Y245" s="476"/>
      <c r="Z245" s="476"/>
    </row>
    <row r="246">
      <c r="A246" s="476"/>
      <c r="B246" s="476"/>
      <c r="C246" s="476"/>
      <c r="D246" s="476"/>
      <c r="E246" s="476"/>
      <c r="F246" s="476"/>
      <c r="G246" s="476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6"/>
      <c r="S246" s="476"/>
      <c r="T246" s="476"/>
      <c r="U246" s="476"/>
      <c r="V246" s="476"/>
      <c r="W246" s="476"/>
      <c r="X246" s="476"/>
      <c r="Y246" s="476"/>
      <c r="Z246" s="476"/>
    </row>
    <row r="247">
      <c r="A247" s="476"/>
      <c r="B247" s="476"/>
      <c r="C247" s="476"/>
      <c r="D247" s="476"/>
      <c r="E247" s="476"/>
      <c r="F247" s="476"/>
      <c r="G247" s="476"/>
      <c r="H247" s="476"/>
      <c r="I247" s="476"/>
      <c r="J247" s="476"/>
      <c r="K247" s="476"/>
      <c r="L247" s="476"/>
      <c r="M247" s="476"/>
      <c r="N247" s="476"/>
      <c r="O247" s="476"/>
      <c r="P247" s="476"/>
      <c r="Q247" s="476"/>
      <c r="R247" s="476"/>
      <c r="S247" s="476"/>
      <c r="T247" s="476"/>
      <c r="U247" s="476"/>
      <c r="V247" s="476"/>
      <c r="W247" s="476"/>
      <c r="X247" s="476"/>
      <c r="Y247" s="476"/>
      <c r="Z247" s="476"/>
    </row>
    <row r="248">
      <c r="A248" s="476"/>
      <c r="B248" s="476"/>
      <c r="C248" s="476"/>
      <c r="D248" s="476"/>
      <c r="E248" s="476"/>
      <c r="F248" s="476"/>
      <c r="G248" s="476"/>
      <c r="H248" s="476"/>
      <c r="I248" s="476"/>
      <c r="J248" s="476"/>
      <c r="K248" s="476"/>
      <c r="L248" s="476"/>
      <c r="M248" s="476"/>
      <c r="N248" s="476"/>
      <c r="O248" s="476"/>
      <c r="P248" s="476"/>
      <c r="Q248" s="476"/>
      <c r="R248" s="476"/>
      <c r="S248" s="476"/>
      <c r="T248" s="476"/>
      <c r="U248" s="476"/>
      <c r="V248" s="476"/>
      <c r="W248" s="476"/>
      <c r="X248" s="476"/>
      <c r="Y248" s="476"/>
      <c r="Z248" s="476"/>
    </row>
    <row r="249">
      <c r="A249" s="476"/>
      <c r="B249" s="476"/>
      <c r="C249" s="476"/>
      <c r="D249" s="476"/>
      <c r="E249" s="476"/>
      <c r="F249" s="476"/>
      <c r="G249" s="476"/>
      <c r="H249" s="476"/>
      <c r="I249" s="476"/>
      <c r="J249" s="476"/>
      <c r="K249" s="476"/>
      <c r="L249" s="476"/>
      <c r="M249" s="476"/>
      <c r="N249" s="476"/>
      <c r="O249" s="476"/>
      <c r="P249" s="476"/>
      <c r="Q249" s="476"/>
      <c r="R249" s="476"/>
      <c r="S249" s="476"/>
      <c r="T249" s="476"/>
      <c r="U249" s="476"/>
      <c r="V249" s="476"/>
      <c r="W249" s="476"/>
      <c r="X249" s="476"/>
      <c r="Y249" s="476"/>
      <c r="Z249" s="476"/>
    </row>
    <row r="250">
      <c r="A250" s="476"/>
      <c r="B250" s="476"/>
      <c r="C250" s="476"/>
      <c r="D250" s="476"/>
      <c r="E250" s="476"/>
      <c r="F250" s="476"/>
      <c r="G250" s="476"/>
      <c r="H250" s="476"/>
      <c r="I250" s="476"/>
      <c r="J250" s="476"/>
      <c r="K250" s="476"/>
      <c r="L250" s="476"/>
      <c r="M250" s="476"/>
      <c r="N250" s="476"/>
      <c r="O250" s="476"/>
      <c r="P250" s="476"/>
      <c r="Q250" s="476"/>
      <c r="R250" s="476"/>
      <c r="S250" s="476"/>
      <c r="T250" s="476"/>
      <c r="U250" s="476"/>
      <c r="V250" s="476"/>
      <c r="W250" s="476"/>
      <c r="X250" s="476"/>
      <c r="Y250" s="476"/>
      <c r="Z250" s="476"/>
    </row>
    <row r="251">
      <c r="A251" s="476"/>
      <c r="B251" s="476"/>
      <c r="C251" s="476"/>
      <c r="D251" s="476"/>
      <c r="E251" s="476"/>
      <c r="F251" s="476"/>
      <c r="G251" s="476"/>
      <c r="H251" s="476"/>
      <c r="I251" s="476"/>
      <c r="J251" s="476"/>
      <c r="K251" s="476"/>
      <c r="L251" s="476"/>
      <c r="M251" s="476"/>
      <c r="N251" s="476"/>
      <c r="O251" s="476"/>
      <c r="P251" s="476"/>
      <c r="Q251" s="476"/>
      <c r="R251" s="476"/>
      <c r="S251" s="476"/>
      <c r="T251" s="476"/>
      <c r="U251" s="476"/>
      <c r="V251" s="476"/>
      <c r="W251" s="476"/>
      <c r="X251" s="476"/>
      <c r="Y251" s="476"/>
      <c r="Z251" s="476"/>
    </row>
    <row r="252">
      <c r="A252" s="476"/>
      <c r="B252" s="476"/>
      <c r="C252" s="476"/>
      <c r="D252" s="476"/>
      <c r="E252" s="476"/>
      <c r="F252" s="476"/>
      <c r="G252" s="476"/>
      <c r="H252" s="476"/>
      <c r="I252" s="476"/>
      <c r="J252" s="476"/>
      <c r="K252" s="476"/>
      <c r="L252" s="476"/>
      <c r="M252" s="476"/>
      <c r="N252" s="476"/>
      <c r="O252" s="476"/>
      <c r="P252" s="476"/>
      <c r="Q252" s="476"/>
      <c r="R252" s="476"/>
      <c r="S252" s="476"/>
      <c r="T252" s="476"/>
      <c r="U252" s="476"/>
      <c r="V252" s="476"/>
      <c r="W252" s="476"/>
      <c r="X252" s="476"/>
      <c r="Y252" s="476"/>
      <c r="Z252" s="476"/>
    </row>
    <row r="253">
      <c r="A253" s="476"/>
      <c r="B253" s="476"/>
      <c r="C253" s="476"/>
      <c r="D253" s="476"/>
      <c r="E253" s="476"/>
      <c r="F253" s="476"/>
      <c r="G253" s="476"/>
      <c r="H253" s="476"/>
      <c r="I253" s="476"/>
      <c r="J253" s="476"/>
      <c r="K253" s="476"/>
      <c r="L253" s="476"/>
      <c r="M253" s="476"/>
      <c r="N253" s="476"/>
      <c r="O253" s="476"/>
      <c r="P253" s="476"/>
      <c r="Q253" s="476"/>
      <c r="R253" s="476"/>
      <c r="S253" s="476"/>
      <c r="T253" s="476"/>
      <c r="U253" s="476"/>
      <c r="V253" s="476"/>
      <c r="W253" s="476"/>
      <c r="X253" s="476"/>
      <c r="Y253" s="476"/>
      <c r="Z253" s="476"/>
    </row>
    <row r="254">
      <c r="A254" s="476"/>
      <c r="B254" s="476"/>
      <c r="C254" s="476"/>
      <c r="D254" s="476"/>
      <c r="E254" s="476"/>
      <c r="F254" s="476"/>
      <c r="G254" s="476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6"/>
      <c r="S254" s="476"/>
      <c r="T254" s="476"/>
      <c r="U254" s="476"/>
      <c r="V254" s="476"/>
      <c r="W254" s="476"/>
      <c r="X254" s="476"/>
      <c r="Y254" s="476"/>
      <c r="Z254" s="476"/>
    </row>
    <row r="255">
      <c r="A255" s="476"/>
      <c r="B255" s="476"/>
      <c r="C255" s="476"/>
      <c r="D255" s="476"/>
      <c r="E255" s="476"/>
      <c r="F255" s="476"/>
      <c r="G255" s="476"/>
      <c r="H255" s="476"/>
      <c r="I255" s="476"/>
      <c r="J255" s="476"/>
      <c r="K255" s="476"/>
      <c r="L255" s="476"/>
      <c r="M255" s="476"/>
      <c r="N255" s="476"/>
      <c r="O255" s="476"/>
      <c r="P255" s="476"/>
      <c r="Q255" s="476"/>
      <c r="R255" s="476"/>
      <c r="S255" s="476"/>
      <c r="T255" s="476"/>
      <c r="U255" s="476"/>
      <c r="V255" s="476"/>
      <c r="W255" s="476"/>
      <c r="X255" s="476"/>
      <c r="Y255" s="476"/>
      <c r="Z255" s="476"/>
    </row>
    <row r="256">
      <c r="A256" s="476"/>
      <c r="B256" s="476"/>
      <c r="C256" s="476"/>
      <c r="D256" s="476"/>
      <c r="E256" s="476"/>
      <c r="F256" s="476"/>
      <c r="G256" s="476"/>
      <c r="H256" s="476"/>
      <c r="I256" s="476"/>
      <c r="J256" s="476"/>
      <c r="K256" s="476"/>
      <c r="L256" s="476"/>
      <c r="M256" s="476"/>
      <c r="N256" s="476"/>
      <c r="O256" s="476"/>
      <c r="P256" s="476"/>
      <c r="Q256" s="476"/>
      <c r="R256" s="476"/>
      <c r="S256" s="476"/>
      <c r="T256" s="476"/>
      <c r="U256" s="476"/>
      <c r="V256" s="476"/>
      <c r="W256" s="476"/>
      <c r="X256" s="476"/>
      <c r="Y256" s="476"/>
      <c r="Z256" s="476"/>
    </row>
    <row r="257">
      <c r="A257" s="476"/>
      <c r="B257" s="476"/>
      <c r="C257" s="476"/>
      <c r="D257" s="476"/>
      <c r="E257" s="476"/>
      <c r="F257" s="476"/>
      <c r="G257" s="476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6"/>
      <c r="S257" s="476"/>
      <c r="T257" s="476"/>
      <c r="U257" s="476"/>
      <c r="V257" s="476"/>
      <c r="W257" s="476"/>
      <c r="X257" s="476"/>
      <c r="Y257" s="476"/>
      <c r="Z257" s="476"/>
    </row>
    <row r="258">
      <c r="A258" s="476"/>
      <c r="B258" s="476"/>
      <c r="C258" s="476"/>
      <c r="D258" s="476"/>
      <c r="E258" s="476"/>
      <c r="F258" s="476"/>
      <c r="G258" s="476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6"/>
      <c r="S258" s="476"/>
      <c r="T258" s="476"/>
      <c r="U258" s="476"/>
      <c r="V258" s="476"/>
      <c r="W258" s="476"/>
      <c r="X258" s="476"/>
      <c r="Y258" s="476"/>
      <c r="Z258" s="476"/>
    </row>
    <row r="259">
      <c r="A259" s="476"/>
      <c r="B259" s="476"/>
      <c r="C259" s="476"/>
      <c r="D259" s="476"/>
      <c r="E259" s="476"/>
      <c r="F259" s="476"/>
      <c r="G259" s="476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6"/>
      <c r="S259" s="476"/>
      <c r="T259" s="476"/>
      <c r="U259" s="476"/>
      <c r="V259" s="476"/>
      <c r="W259" s="476"/>
      <c r="X259" s="476"/>
      <c r="Y259" s="476"/>
      <c r="Z259" s="476"/>
    </row>
    <row r="260">
      <c r="A260" s="476"/>
      <c r="B260" s="476"/>
      <c r="C260" s="476"/>
      <c r="D260" s="476"/>
      <c r="E260" s="476"/>
      <c r="F260" s="476"/>
      <c r="G260" s="476"/>
      <c r="H260" s="476"/>
      <c r="I260" s="476"/>
      <c r="J260" s="476"/>
      <c r="K260" s="476"/>
      <c r="L260" s="476"/>
      <c r="M260" s="476"/>
      <c r="N260" s="476"/>
      <c r="O260" s="476"/>
      <c r="P260" s="476"/>
      <c r="Q260" s="476"/>
      <c r="R260" s="476"/>
      <c r="S260" s="476"/>
      <c r="T260" s="476"/>
      <c r="U260" s="476"/>
      <c r="V260" s="476"/>
      <c r="W260" s="476"/>
      <c r="X260" s="476"/>
      <c r="Y260" s="476"/>
      <c r="Z260" s="476"/>
    </row>
    <row r="261">
      <c r="A261" s="476"/>
      <c r="B261" s="476"/>
      <c r="C261" s="476"/>
      <c r="D261" s="476"/>
      <c r="E261" s="476"/>
      <c r="F261" s="476"/>
      <c r="G261" s="476"/>
      <c r="H261" s="476"/>
      <c r="I261" s="476"/>
      <c r="J261" s="476"/>
      <c r="K261" s="476"/>
      <c r="L261" s="476"/>
      <c r="M261" s="476"/>
      <c r="N261" s="476"/>
      <c r="O261" s="476"/>
      <c r="P261" s="476"/>
      <c r="Q261" s="476"/>
      <c r="R261" s="476"/>
      <c r="S261" s="476"/>
      <c r="T261" s="476"/>
      <c r="U261" s="476"/>
      <c r="V261" s="476"/>
      <c r="W261" s="476"/>
      <c r="X261" s="476"/>
      <c r="Y261" s="476"/>
      <c r="Z261" s="476"/>
    </row>
    <row r="262">
      <c r="A262" s="476"/>
      <c r="B262" s="476"/>
      <c r="C262" s="476"/>
      <c r="D262" s="476"/>
      <c r="E262" s="476"/>
      <c r="F262" s="476"/>
      <c r="G262" s="476"/>
      <c r="H262" s="476"/>
      <c r="I262" s="476"/>
      <c r="J262" s="476"/>
      <c r="K262" s="476"/>
      <c r="L262" s="476"/>
      <c r="M262" s="476"/>
      <c r="N262" s="476"/>
      <c r="O262" s="476"/>
      <c r="P262" s="476"/>
      <c r="Q262" s="476"/>
      <c r="R262" s="476"/>
      <c r="S262" s="476"/>
      <c r="T262" s="476"/>
      <c r="U262" s="476"/>
      <c r="V262" s="476"/>
      <c r="W262" s="476"/>
      <c r="X262" s="476"/>
      <c r="Y262" s="476"/>
      <c r="Z262" s="476"/>
    </row>
    <row r="263">
      <c r="A263" s="476"/>
      <c r="B263" s="476"/>
      <c r="C263" s="476"/>
      <c r="D263" s="476"/>
      <c r="E263" s="476"/>
      <c r="F263" s="476"/>
      <c r="G263" s="476"/>
      <c r="H263" s="476"/>
      <c r="I263" s="476"/>
      <c r="J263" s="476"/>
      <c r="K263" s="476"/>
      <c r="L263" s="476"/>
      <c r="M263" s="476"/>
      <c r="N263" s="476"/>
      <c r="O263" s="476"/>
      <c r="P263" s="476"/>
      <c r="Q263" s="476"/>
      <c r="R263" s="476"/>
      <c r="S263" s="476"/>
      <c r="T263" s="476"/>
      <c r="U263" s="476"/>
      <c r="V263" s="476"/>
      <c r="W263" s="476"/>
      <c r="X263" s="476"/>
      <c r="Y263" s="476"/>
      <c r="Z263" s="476"/>
    </row>
    <row r="264">
      <c r="A264" s="476"/>
      <c r="B264" s="476"/>
      <c r="C264" s="476"/>
      <c r="D264" s="476"/>
      <c r="E264" s="476"/>
      <c r="F264" s="476"/>
      <c r="G264" s="476"/>
      <c r="H264" s="476"/>
      <c r="I264" s="476"/>
      <c r="J264" s="476"/>
      <c r="K264" s="476"/>
      <c r="L264" s="476"/>
      <c r="M264" s="476"/>
      <c r="N264" s="476"/>
      <c r="O264" s="476"/>
      <c r="P264" s="476"/>
      <c r="Q264" s="476"/>
      <c r="R264" s="476"/>
      <c r="S264" s="476"/>
      <c r="T264" s="476"/>
      <c r="U264" s="476"/>
      <c r="V264" s="476"/>
      <c r="W264" s="476"/>
      <c r="X264" s="476"/>
      <c r="Y264" s="476"/>
      <c r="Z264" s="476"/>
    </row>
    <row r="265">
      <c r="A265" s="476"/>
      <c r="B265" s="476"/>
      <c r="C265" s="476"/>
      <c r="D265" s="476"/>
      <c r="E265" s="476"/>
      <c r="F265" s="476"/>
      <c r="G265" s="476"/>
      <c r="H265" s="476"/>
      <c r="I265" s="476"/>
      <c r="J265" s="476"/>
      <c r="K265" s="476"/>
      <c r="L265" s="476"/>
      <c r="M265" s="476"/>
      <c r="N265" s="476"/>
      <c r="O265" s="476"/>
      <c r="P265" s="476"/>
      <c r="Q265" s="476"/>
      <c r="R265" s="476"/>
      <c r="S265" s="476"/>
      <c r="T265" s="476"/>
      <c r="U265" s="476"/>
      <c r="V265" s="476"/>
      <c r="W265" s="476"/>
      <c r="X265" s="476"/>
      <c r="Y265" s="476"/>
      <c r="Z265" s="476"/>
    </row>
    <row r="266">
      <c r="A266" s="476"/>
      <c r="B266" s="476"/>
      <c r="C266" s="476"/>
      <c r="D266" s="476"/>
      <c r="E266" s="476"/>
      <c r="F266" s="476"/>
      <c r="G266" s="476"/>
      <c r="H266" s="476"/>
      <c r="I266" s="476"/>
      <c r="J266" s="476"/>
      <c r="K266" s="476"/>
      <c r="L266" s="476"/>
      <c r="M266" s="476"/>
      <c r="N266" s="476"/>
      <c r="O266" s="476"/>
      <c r="P266" s="476"/>
      <c r="Q266" s="476"/>
      <c r="R266" s="476"/>
      <c r="S266" s="476"/>
      <c r="T266" s="476"/>
      <c r="U266" s="476"/>
      <c r="V266" s="476"/>
      <c r="W266" s="476"/>
      <c r="X266" s="476"/>
      <c r="Y266" s="476"/>
      <c r="Z266" s="476"/>
    </row>
    <row r="267">
      <c r="A267" s="476"/>
      <c r="B267" s="476"/>
      <c r="C267" s="476"/>
      <c r="D267" s="476"/>
      <c r="E267" s="476"/>
      <c r="F267" s="476"/>
      <c r="G267" s="476"/>
      <c r="H267" s="476"/>
      <c r="I267" s="476"/>
      <c r="J267" s="476"/>
      <c r="K267" s="476"/>
      <c r="L267" s="476"/>
      <c r="M267" s="476"/>
      <c r="N267" s="476"/>
      <c r="O267" s="476"/>
      <c r="P267" s="476"/>
      <c r="Q267" s="476"/>
      <c r="R267" s="476"/>
      <c r="S267" s="476"/>
      <c r="T267" s="476"/>
      <c r="U267" s="476"/>
      <c r="V267" s="476"/>
      <c r="W267" s="476"/>
      <c r="X267" s="476"/>
      <c r="Y267" s="476"/>
      <c r="Z267" s="476"/>
    </row>
    <row r="268">
      <c r="A268" s="476"/>
      <c r="B268" s="476"/>
      <c r="C268" s="476"/>
      <c r="D268" s="476"/>
      <c r="E268" s="476"/>
      <c r="F268" s="476"/>
      <c r="G268" s="476"/>
      <c r="H268" s="476"/>
      <c r="I268" s="476"/>
      <c r="J268" s="476"/>
      <c r="K268" s="476"/>
      <c r="L268" s="476"/>
      <c r="M268" s="476"/>
      <c r="N268" s="476"/>
      <c r="O268" s="476"/>
      <c r="P268" s="476"/>
      <c r="Q268" s="476"/>
      <c r="R268" s="476"/>
      <c r="S268" s="476"/>
      <c r="T268" s="476"/>
      <c r="U268" s="476"/>
      <c r="V268" s="476"/>
      <c r="W268" s="476"/>
      <c r="X268" s="476"/>
      <c r="Y268" s="476"/>
      <c r="Z268" s="476"/>
    </row>
    <row r="269">
      <c r="A269" s="476"/>
      <c r="B269" s="476"/>
      <c r="C269" s="476"/>
      <c r="D269" s="476"/>
      <c r="E269" s="476"/>
      <c r="F269" s="476"/>
      <c r="G269" s="476"/>
      <c r="H269" s="476"/>
      <c r="I269" s="476"/>
      <c r="J269" s="476"/>
      <c r="K269" s="476"/>
      <c r="L269" s="476"/>
      <c r="M269" s="476"/>
      <c r="N269" s="476"/>
      <c r="O269" s="476"/>
      <c r="P269" s="476"/>
      <c r="Q269" s="476"/>
      <c r="R269" s="476"/>
      <c r="S269" s="476"/>
      <c r="T269" s="476"/>
      <c r="U269" s="476"/>
      <c r="V269" s="476"/>
      <c r="W269" s="476"/>
      <c r="X269" s="476"/>
      <c r="Y269" s="476"/>
      <c r="Z269" s="476"/>
    </row>
    <row r="270">
      <c r="A270" s="476"/>
      <c r="B270" s="476"/>
      <c r="C270" s="476"/>
      <c r="D270" s="476"/>
      <c r="E270" s="476"/>
      <c r="F270" s="476"/>
      <c r="G270" s="476"/>
      <c r="H270" s="476"/>
      <c r="I270" s="476"/>
      <c r="J270" s="476"/>
      <c r="K270" s="476"/>
      <c r="L270" s="476"/>
      <c r="M270" s="476"/>
      <c r="N270" s="476"/>
      <c r="O270" s="476"/>
      <c r="P270" s="476"/>
      <c r="Q270" s="476"/>
      <c r="R270" s="476"/>
      <c r="S270" s="476"/>
      <c r="T270" s="476"/>
      <c r="U270" s="476"/>
      <c r="V270" s="476"/>
      <c r="W270" s="476"/>
      <c r="X270" s="476"/>
      <c r="Y270" s="476"/>
      <c r="Z270" s="476"/>
    </row>
    <row r="271">
      <c r="A271" s="476"/>
      <c r="B271" s="476"/>
      <c r="C271" s="476"/>
      <c r="D271" s="476"/>
      <c r="E271" s="476"/>
      <c r="F271" s="476"/>
      <c r="G271" s="476"/>
      <c r="H271" s="476"/>
      <c r="I271" s="476"/>
      <c r="J271" s="476"/>
      <c r="K271" s="476"/>
      <c r="L271" s="476"/>
      <c r="M271" s="476"/>
      <c r="N271" s="476"/>
      <c r="O271" s="476"/>
      <c r="P271" s="476"/>
      <c r="Q271" s="476"/>
      <c r="R271" s="476"/>
      <c r="S271" s="476"/>
      <c r="T271" s="476"/>
      <c r="U271" s="476"/>
      <c r="V271" s="476"/>
      <c r="W271" s="476"/>
      <c r="X271" s="476"/>
      <c r="Y271" s="476"/>
      <c r="Z271" s="476"/>
    </row>
    <row r="272">
      <c r="A272" s="476"/>
      <c r="B272" s="476"/>
      <c r="C272" s="476"/>
      <c r="D272" s="476"/>
      <c r="E272" s="476"/>
      <c r="F272" s="476"/>
      <c r="G272" s="476"/>
      <c r="H272" s="476"/>
      <c r="I272" s="476"/>
      <c r="J272" s="476"/>
      <c r="K272" s="476"/>
      <c r="L272" s="476"/>
      <c r="M272" s="476"/>
      <c r="N272" s="476"/>
      <c r="O272" s="476"/>
      <c r="P272" s="476"/>
      <c r="Q272" s="476"/>
      <c r="R272" s="476"/>
      <c r="S272" s="476"/>
      <c r="T272" s="476"/>
      <c r="U272" s="476"/>
      <c r="V272" s="476"/>
      <c r="W272" s="476"/>
      <c r="X272" s="476"/>
      <c r="Y272" s="476"/>
      <c r="Z272" s="476"/>
    </row>
    <row r="273">
      <c r="A273" s="476"/>
      <c r="B273" s="476"/>
      <c r="C273" s="476"/>
      <c r="D273" s="476"/>
      <c r="E273" s="476"/>
      <c r="F273" s="476"/>
      <c r="G273" s="476"/>
      <c r="H273" s="476"/>
      <c r="I273" s="476"/>
      <c r="J273" s="476"/>
      <c r="K273" s="476"/>
      <c r="L273" s="476"/>
      <c r="M273" s="476"/>
      <c r="N273" s="476"/>
      <c r="O273" s="476"/>
      <c r="P273" s="476"/>
      <c r="Q273" s="476"/>
      <c r="R273" s="476"/>
      <c r="S273" s="476"/>
      <c r="T273" s="476"/>
      <c r="U273" s="476"/>
      <c r="V273" s="476"/>
      <c r="W273" s="476"/>
      <c r="X273" s="476"/>
      <c r="Y273" s="476"/>
      <c r="Z273" s="476"/>
    </row>
    <row r="274">
      <c r="A274" s="476"/>
      <c r="B274" s="476"/>
      <c r="C274" s="476"/>
      <c r="D274" s="476"/>
      <c r="E274" s="476"/>
      <c r="F274" s="476"/>
      <c r="G274" s="476"/>
      <c r="H274" s="476"/>
      <c r="I274" s="476"/>
      <c r="J274" s="476"/>
      <c r="K274" s="476"/>
      <c r="L274" s="476"/>
      <c r="M274" s="476"/>
      <c r="N274" s="476"/>
      <c r="O274" s="476"/>
      <c r="P274" s="476"/>
      <c r="Q274" s="476"/>
      <c r="R274" s="476"/>
      <c r="S274" s="476"/>
      <c r="T274" s="476"/>
      <c r="U274" s="476"/>
      <c r="V274" s="476"/>
      <c r="W274" s="476"/>
      <c r="X274" s="476"/>
      <c r="Y274" s="476"/>
      <c r="Z274" s="476"/>
    </row>
    <row r="275">
      <c r="A275" s="476"/>
      <c r="B275" s="476"/>
      <c r="C275" s="476"/>
      <c r="D275" s="476"/>
      <c r="E275" s="476"/>
      <c r="F275" s="476"/>
      <c r="G275" s="476"/>
      <c r="H275" s="476"/>
      <c r="I275" s="476"/>
      <c r="J275" s="476"/>
      <c r="K275" s="476"/>
      <c r="L275" s="476"/>
      <c r="M275" s="476"/>
      <c r="N275" s="476"/>
      <c r="O275" s="476"/>
      <c r="P275" s="476"/>
      <c r="Q275" s="476"/>
      <c r="R275" s="476"/>
      <c r="S275" s="476"/>
      <c r="T275" s="476"/>
      <c r="U275" s="476"/>
      <c r="V275" s="476"/>
      <c r="W275" s="476"/>
      <c r="X275" s="476"/>
      <c r="Y275" s="476"/>
      <c r="Z275" s="476"/>
    </row>
    <row r="276">
      <c r="A276" s="476"/>
      <c r="B276" s="476"/>
      <c r="C276" s="476"/>
      <c r="D276" s="476"/>
      <c r="E276" s="476"/>
      <c r="F276" s="476"/>
      <c r="G276" s="476"/>
      <c r="H276" s="476"/>
      <c r="I276" s="476"/>
      <c r="J276" s="476"/>
      <c r="K276" s="476"/>
      <c r="L276" s="476"/>
      <c r="M276" s="476"/>
      <c r="N276" s="476"/>
      <c r="O276" s="476"/>
      <c r="P276" s="476"/>
      <c r="Q276" s="476"/>
      <c r="R276" s="476"/>
      <c r="S276" s="476"/>
      <c r="T276" s="476"/>
      <c r="U276" s="476"/>
      <c r="V276" s="476"/>
      <c r="W276" s="476"/>
      <c r="X276" s="476"/>
      <c r="Y276" s="476"/>
      <c r="Z276" s="476"/>
    </row>
    <row r="277">
      <c r="A277" s="476"/>
      <c r="B277" s="476"/>
      <c r="C277" s="476"/>
      <c r="D277" s="476"/>
      <c r="E277" s="476"/>
      <c r="F277" s="476"/>
      <c r="G277" s="476"/>
      <c r="H277" s="476"/>
      <c r="I277" s="476"/>
      <c r="J277" s="476"/>
      <c r="K277" s="476"/>
      <c r="L277" s="476"/>
      <c r="M277" s="476"/>
      <c r="N277" s="476"/>
      <c r="O277" s="476"/>
      <c r="P277" s="476"/>
      <c r="Q277" s="476"/>
      <c r="R277" s="476"/>
      <c r="S277" s="476"/>
      <c r="T277" s="476"/>
      <c r="U277" s="476"/>
      <c r="V277" s="476"/>
      <c r="W277" s="476"/>
      <c r="X277" s="476"/>
      <c r="Y277" s="476"/>
      <c r="Z277" s="476"/>
    </row>
    <row r="278">
      <c r="A278" s="476"/>
      <c r="B278" s="476"/>
      <c r="C278" s="476"/>
      <c r="D278" s="476"/>
      <c r="E278" s="476"/>
      <c r="F278" s="476"/>
      <c r="G278" s="476"/>
      <c r="H278" s="476"/>
      <c r="I278" s="476"/>
      <c r="J278" s="476"/>
      <c r="K278" s="476"/>
      <c r="L278" s="476"/>
      <c r="M278" s="476"/>
      <c r="N278" s="476"/>
      <c r="O278" s="476"/>
      <c r="P278" s="476"/>
      <c r="Q278" s="476"/>
      <c r="R278" s="476"/>
      <c r="S278" s="476"/>
      <c r="T278" s="476"/>
      <c r="U278" s="476"/>
      <c r="V278" s="476"/>
      <c r="W278" s="476"/>
      <c r="X278" s="476"/>
      <c r="Y278" s="476"/>
      <c r="Z278" s="476"/>
    </row>
    <row r="279">
      <c r="A279" s="476"/>
      <c r="B279" s="476"/>
      <c r="C279" s="476"/>
      <c r="D279" s="476"/>
      <c r="E279" s="476"/>
      <c r="F279" s="476"/>
      <c r="G279" s="476"/>
      <c r="H279" s="476"/>
      <c r="I279" s="476"/>
      <c r="J279" s="476"/>
      <c r="K279" s="476"/>
      <c r="L279" s="476"/>
      <c r="M279" s="476"/>
      <c r="N279" s="476"/>
      <c r="O279" s="476"/>
      <c r="P279" s="476"/>
      <c r="Q279" s="476"/>
      <c r="R279" s="476"/>
      <c r="S279" s="476"/>
      <c r="T279" s="476"/>
      <c r="U279" s="476"/>
      <c r="V279" s="476"/>
      <c r="W279" s="476"/>
      <c r="X279" s="476"/>
      <c r="Y279" s="476"/>
      <c r="Z279" s="476"/>
    </row>
    <row r="280">
      <c r="A280" s="476"/>
      <c r="B280" s="476"/>
      <c r="C280" s="476"/>
      <c r="D280" s="476"/>
      <c r="E280" s="476"/>
      <c r="F280" s="476"/>
      <c r="G280" s="476"/>
      <c r="H280" s="476"/>
      <c r="I280" s="476"/>
      <c r="J280" s="476"/>
      <c r="K280" s="476"/>
      <c r="L280" s="476"/>
      <c r="M280" s="476"/>
      <c r="N280" s="476"/>
      <c r="O280" s="476"/>
      <c r="P280" s="476"/>
      <c r="Q280" s="476"/>
      <c r="R280" s="476"/>
      <c r="S280" s="476"/>
      <c r="T280" s="476"/>
      <c r="U280" s="476"/>
      <c r="V280" s="476"/>
      <c r="W280" s="476"/>
      <c r="X280" s="476"/>
      <c r="Y280" s="476"/>
      <c r="Z280" s="476"/>
    </row>
    <row r="281">
      <c r="A281" s="476"/>
      <c r="B281" s="476"/>
      <c r="C281" s="476"/>
      <c r="D281" s="476"/>
      <c r="E281" s="476"/>
      <c r="F281" s="476"/>
      <c r="G281" s="476"/>
      <c r="H281" s="476"/>
      <c r="I281" s="476"/>
      <c r="J281" s="476"/>
      <c r="K281" s="476"/>
      <c r="L281" s="476"/>
      <c r="M281" s="476"/>
      <c r="N281" s="476"/>
      <c r="O281" s="476"/>
      <c r="P281" s="476"/>
      <c r="Q281" s="476"/>
      <c r="R281" s="476"/>
      <c r="S281" s="476"/>
      <c r="T281" s="476"/>
      <c r="U281" s="476"/>
      <c r="V281" s="476"/>
      <c r="W281" s="476"/>
      <c r="X281" s="476"/>
      <c r="Y281" s="476"/>
      <c r="Z281" s="476"/>
    </row>
    <row r="282">
      <c r="A282" s="476"/>
      <c r="B282" s="476"/>
      <c r="C282" s="476"/>
      <c r="D282" s="476"/>
      <c r="E282" s="476"/>
      <c r="F282" s="476"/>
      <c r="G282" s="476"/>
      <c r="H282" s="476"/>
      <c r="I282" s="476"/>
      <c r="J282" s="476"/>
      <c r="K282" s="476"/>
      <c r="L282" s="476"/>
      <c r="M282" s="476"/>
      <c r="N282" s="476"/>
      <c r="O282" s="476"/>
      <c r="P282" s="476"/>
      <c r="Q282" s="476"/>
      <c r="R282" s="476"/>
      <c r="S282" s="476"/>
      <c r="T282" s="476"/>
      <c r="U282" s="476"/>
      <c r="V282" s="476"/>
      <c r="W282" s="476"/>
      <c r="X282" s="476"/>
      <c r="Y282" s="476"/>
      <c r="Z282" s="476"/>
    </row>
    <row r="283">
      <c r="A283" s="476"/>
      <c r="B283" s="476"/>
      <c r="C283" s="476"/>
      <c r="D283" s="476"/>
      <c r="E283" s="476"/>
      <c r="F283" s="476"/>
      <c r="G283" s="476"/>
      <c r="H283" s="476"/>
      <c r="I283" s="476"/>
      <c r="J283" s="476"/>
      <c r="K283" s="476"/>
      <c r="L283" s="476"/>
      <c r="M283" s="476"/>
      <c r="N283" s="476"/>
      <c r="O283" s="476"/>
      <c r="P283" s="476"/>
      <c r="Q283" s="476"/>
      <c r="R283" s="476"/>
      <c r="S283" s="476"/>
      <c r="T283" s="476"/>
      <c r="U283" s="476"/>
      <c r="V283" s="476"/>
      <c r="W283" s="476"/>
      <c r="X283" s="476"/>
      <c r="Y283" s="476"/>
      <c r="Z283" s="476"/>
    </row>
    <row r="284">
      <c r="A284" s="476"/>
      <c r="B284" s="476"/>
      <c r="C284" s="476"/>
      <c r="D284" s="476"/>
      <c r="E284" s="476"/>
      <c r="F284" s="476"/>
      <c r="G284" s="476"/>
      <c r="H284" s="476"/>
      <c r="I284" s="476"/>
      <c r="J284" s="476"/>
      <c r="K284" s="476"/>
      <c r="L284" s="476"/>
      <c r="M284" s="476"/>
      <c r="N284" s="476"/>
      <c r="O284" s="476"/>
      <c r="P284" s="476"/>
      <c r="Q284" s="476"/>
      <c r="R284" s="476"/>
      <c r="S284" s="476"/>
      <c r="T284" s="476"/>
      <c r="U284" s="476"/>
      <c r="V284" s="476"/>
      <c r="W284" s="476"/>
      <c r="X284" s="476"/>
      <c r="Y284" s="476"/>
      <c r="Z284" s="476"/>
    </row>
    <row r="285">
      <c r="A285" s="476"/>
      <c r="B285" s="476"/>
      <c r="C285" s="476"/>
      <c r="D285" s="476"/>
      <c r="E285" s="476"/>
      <c r="F285" s="476"/>
      <c r="G285" s="476"/>
      <c r="H285" s="476"/>
      <c r="I285" s="476"/>
      <c r="J285" s="476"/>
      <c r="K285" s="476"/>
      <c r="L285" s="476"/>
      <c r="M285" s="476"/>
      <c r="N285" s="476"/>
      <c r="O285" s="476"/>
      <c r="P285" s="476"/>
      <c r="Q285" s="476"/>
      <c r="R285" s="476"/>
      <c r="S285" s="476"/>
      <c r="T285" s="476"/>
      <c r="U285" s="476"/>
      <c r="V285" s="476"/>
      <c r="W285" s="476"/>
      <c r="X285" s="476"/>
      <c r="Y285" s="476"/>
      <c r="Z285" s="476"/>
    </row>
    <row r="286">
      <c r="A286" s="476"/>
      <c r="B286" s="476"/>
      <c r="C286" s="476"/>
      <c r="D286" s="476"/>
      <c r="E286" s="476"/>
      <c r="F286" s="476"/>
      <c r="G286" s="476"/>
      <c r="H286" s="476"/>
      <c r="I286" s="476"/>
      <c r="J286" s="476"/>
      <c r="K286" s="476"/>
      <c r="L286" s="476"/>
      <c r="M286" s="476"/>
      <c r="N286" s="476"/>
      <c r="O286" s="476"/>
      <c r="P286" s="476"/>
      <c r="Q286" s="476"/>
      <c r="R286" s="476"/>
      <c r="S286" s="476"/>
      <c r="T286" s="476"/>
      <c r="U286" s="476"/>
      <c r="V286" s="476"/>
      <c r="W286" s="476"/>
      <c r="X286" s="476"/>
      <c r="Y286" s="476"/>
      <c r="Z286" s="476"/>
    </row>
    <row r="287">
      <c r="A287" s="476"/>
      <c r="B287" s="476"/>
      <c r="C287" s="476"/>
      <c r="D287" s="476"/>
      <c r="E287" s="476"/>
      <c r="F287" s="476"/>
      <c r="G287" s="476"/>
      <c r="H287" s="476"/>
      <c r="I287" s="476"/>
      <c r="J287" s="476"/>
      <c r="K287" s="476"/>
      <c r="L287" s="476"/>
      <c r="M287" s="476"/>
      <c r="N287" s="476"/>
      <c r="O287" s="476"/>
      <c r="P287" s="476"/>
      <c r="Q287" s="476"/>
      <c r="R287" s="476"/>
      <c r="S287" s="476"/>
      <c r="T287" s="476"/>
      <c r="U287" s="476"/>
      <c r="V287" s="476"/>
      <c r="W287" s="476"/>
      <c r="X287" s="476"/>
      <c r="Y287" s="476"/>
      <c r="Z287" s="476"/>
    </row>
    <row r="288">
      <c r="A288" s="476"/>
      <c r="B288" s="476"/>
      <c r="C288" s="476"/>
      <c r="D288" s="476"/>
      <c r="E288" s="476"/>
      <c r="F288" s="476"/>
      <c r="G288" s="476"/>
      <c r="H288" s="476"/>
      <c r="I288" s="476"/>
      <c r="J288" s="476"/>
      <c r="K288" s="476"/>
      <c r="L288" s="476"/>
      <c r="M288" s="476"/>
      <c r="N288" s="476"/>
      <c r="O288" s="476"/>
      <c r="P288" s="476"/>
      <c r="Q288" s="476"/>
      <c r="R288" s="476"/>
      <c r="S288" s="476"/>
      <c r="T288" s="476"/>
      <c r="U288" s="476"/>
      <c r="V288" s="476"/>
      <c r="W288" s="476"/>
      <c r="X288" s="476"/>
      <c r="Y288" s="476"/>
      <c r="Z288" s="476"/>
    </row>
    <row r="289">
      <c r="A289" s="476"/>
      <c r="B289" s="476"/>
      <c r="C289" s="476"/>
      <c r="D289" s="476"/>
      <c r="E289" s="476"/>
      <c r="F289" s="476"/>
      <c r="G289" s="476"/>
      <c r="H289" s="476"/>
      <c r="I289" s="476"/>
      <c r="J289" s="476"/>
      <c r="K289" s="476"/>
      <c r="L289" s="476"/>
      <c r="M289" s="476"/>
      <c r="N289" s="476"/>
      <c r="O289" s="476"/>
      <c r="P289" s="476"/>
      <c r="Q289" s="476"/>
      <c r="R289" s="476"/>
      <c r="S289" s="476"/>
      <c r="T289" s="476"/>
      <c r="U289" s="476"/>
      <c r="V289" s="476"/>
      <c r="W289" s="476"/>
      <c r="X289" s="476"/>
      <c r="Y289" s="476"/>
      <c r="Z289" s="476"/>
    </row>
    <row r="290">
      <c r="A290" s="476"/>
      <c r="B290" s="476"/>
      <c r="C290" s="476"/>
      <c r="D290" s="476"/>
      <c r="E290" s="476"/>
      <c r="F290" s="476"/>
      <c r="G290" s="476"/>
      <c r="H290" s="476"/>
      <c r="I290" s="476"/>
      <c r="J290" s="476"/>
      <c r="K290" s="476"/>
      <c r="L290" s="476"/>
      <c r="M290" s="476"/>
      <c r="N290" s="476"/>
      <c r="O290" s="476"/>
      <c r="P290" s="476"/>
      <c r="Q290" s="476"/>
      <c r="R290" s="476"/>
      <c r="S290" s="476"/>
      <c r="T290" s="476"/>
      <c r="U290" s="476"/>
      <c r="V290" s="476"/>
      <c r="W290" s="476"/>
      <c r="X290" s="476"/>
      <c r="Y290" s="476"/>
      <c r="Z290" s="476"/>
    </row>
    <row r="291">
      <c r="A291" s="476"/>
      <c r="B291" s="476"/>
      <c r="C291" s="476"/>
      <c r="D291" s="476"/>
      <c r="E291" s="476"/>
      <c r="F291" s="476"/>
      <c r="G291" s="476"/>
      <c r="H291" s="476"/>
      <c r="I291" s="476"/>
      <c r="J291" s="476"/>
      <c r="K291" s="476"/>
      <c r="L291" s="476"/>
      <c r="M291" s="476"/>
      <c r="N291" s="476"/>
      <c r="O291" s="476"/>
      <c r="P291" s="476"/>
      <c r="Q291" s="476"/>
      <c r="R291" s="476"/>
      <c r="S291" s="476"/>
      <c r="T291" s="476"/>
      <c r="U291" s="476"/>
      <c r="V291" s="476"/>
      <c r="W291" s="476"/>
      <c r="X291" s="476"/>
      <c r="Y291" s="476"/>
      <c r="Z291" s="476"/>
    </row>
    <row r="292">
      <c r="A292" s="476"/>
      <c r="B292" s="476"/>
      <c r="C292" s="476"/>
      <c r="D292" s="476"/>
      <c r="E292" s="476"/>
      <c r="F292" s="476"/>
      <c r="G292" s="476"/>
      <c r="H292" s="476"/>
      <c r="I292" s="476"/>
      <c r="J292" s="476"/>
      <c r="K292" s="476"/>
      <c r="L292" s="476"/>
      <c r="M292" s="476"/>
      <c r="N292" s="476"/>
      <c r="O292" s="476"/>
      <c r="P292" s="476"/>
      <c r="Q292" s="476"/>
      <c r="R292" s="476"/>
      <c r="S292" s="476"/>
      <c r="T292" s="476"/>
      <c r="U292" s="476"/>
      <c r="V292" s="476"/>
      <c r="W292" s="476"/>
      <c r="X292" s="476"/>
      <c r="Y292" s="476"/>
      <c r="Z292" s="476"/>
    </row>
    <row r="293">
      <c r="A293" s="476"/>
      <c r="B293" s="476"/>
      <c r="C293" s="476"/>
      <c r="D293" s="476"/>
      <c r="E293" s="476"/>
      <c r="F293" s="476"/>
      <c r="G293" s="476"/>
      <c r="H293" s="476"/>
      <c r="I293" s="476"/>
      <c r="J293" s="476"/>
      <c r="K293" s="476"/>
      <c r="L293" s="476"/>
      <c r="M293" s="476"/>
      <c r="N293" s="476"/>
      <c r="O293" s="476"/>
      <c r="P293" s="476"/>
      <c r="Q293" s="476"/>
      <c r="R293" s="476"/>
      <c r="S293" s="476"/>
      <c r="T293" s="476"/>
      <c r="U293" s="476"/>
      <c r="V293" s="476"/>
      <c r="W293" s="476"/>
      <c r="X293" s="476"/>
      <c r="Y293" s="476"/>
      <c r="Z293" s="476"/>
    </row>
    <row r="294">
      <c r="A294" s="476"/>
      <c r="B294" s="476"/>
      <c r="C294" s="476"/>
      <c r="D294" s="476"/>
      <c r="E294" s="476"/>
      <c r="F294" s="476"/>
      <c r="G294" s="476"/>
      <c r="H294" s="476"/>
      <c r="I294" s="476"/>
      <c r="J294" s="476"/>
      <c r="K294" s="476"/>
      <c r="L294" s="476"/>
      <c r="M294" s="476"/>
      <c r="N294" s="476"/>
      <c r="O294" s="476"/>
      <c r="P294" s="476"/>
      <c r="Q294" s="476"/>
      <c r="R294" s="476"/>
      <c r="S294" s="476"/>
      <c r="T294" s="476"/>
      <c r="U294" s="476"/>
      <c r="V294" s="476"/>
      <c r="W294" s="476"/>
      <c r="X294" s="476"/>
      <c r="Y294" s="476"/>
      <c r="Z294" s="476"/>
    </row>
    <row r="295">
      <c r="A295" s="476"/>
      <c r="B295" s="476"/>
      <c r="C295" s="476"/>
      <c r="D295" s="476"/>
      <c r="E295" s="476"/>
      <c r="F295" s="476"/>
      <c r="G295" s="476"/>
      <c r="H295" s="476"/>
      <c r="I295" s="476"/>
      <c r="J295" s="476"/>
      <c r="K295" s="476"/>
      <c r="L295" s="476"/>
      <c r="M295" s="476"/>
      <c r="N295" s="476"/>
      <c r="O295" s="476"/>
      <c r="P295" s="476"/>
      <c r="Q295" s="476"/>
      <c r="R295" s="476"/>
      <c r="S295" s="476"/>
      <c r="T295" s="476"/>
      <c r="U295" s="476"/>
      <c r="V295" s="476"/>
      <c r="W295" s="476"/>
      <c r="X295" s="476"/>
      <c r="Y295" s="476"/>
      <c r="Z295" s="476"/>
    </row>
    <row r="296">
      <c r="A296" s="476"/>
      <c r="B296" s="476"/>
      <c r="C296" s="476"/>
      <c r="D296" s="476"/>
      <c r="E296" s="476"/>
      <c r="F296" s="476"/>
      <c r="G296" s="476"/>
      <c r="H296" s="476"/>
      <c r="I296" s="476"/>
      <c r="J296" s="476"/>
      <c r="K296" s="476"/>
      <c r="L296" s="476"/>
      <c r="M296" s="476"/>
      <c r="N296" s="476"/>
      <c r="O296" s="476"/>
      <c r="P296" s="476"/>
      <c r="Q296" s="476"/>
      <c r="R296" s="476"/>
      <c r="S296" s="476"/>
      <c r="T296" s="476"/>
      <c r="U296" s="476"/>
      <c r="V296" s="476"/>
      <c r="W296" s="476"/>
      <c r="X296" s="476"/>
      <c r="Y296" s="476"/>
      <c r="Z296" s="476"/>
    </row>
    <row r="297">
      <c r="A297" s="476"/>
      <c r="B297" s="476"/>
      <c r="C297" s="476"/>
      <c r="D297" s="476"/>
      <c r="E297" s="476"/>
      <c r="F297" s="476"/>
      <c r="G297" s="476"/>
      <c r="H297" s="476"/>
      <c r="I297" s="476"/>
      <c r="J297" s="476"/>
      <c r="K297" s="476"/>
      <c r="L297" s="476"/>
      <c r="M297" s="476"/>
      <c r="N297" s="476"/>
      <c r="O297" s="476"/>
      <c r="P297" s="476"/>
      <c r="Q297" s="476"/>
      <c r="R297" s="476"/>
      <c r="S297" s="476"/>
      <c r="T297" s="476"/>
      <c r="U297" s="476"/>
      <c r="V297" s="476"/>
      <c r="W297" s="476"/>
      <c r="X297" s="476"/>
      <c r="Y297" s="476"/>
      <c r="Z297" s="476"/>
    </row>
    <row r="298">
      <c r="A298" s="476"/>
      <c r="B298" s="476"/>
      <c r="C298" s="476"/>
      <c r="D298" s="476"/>
      <c r="E298" s="476"/>
      <c r="F298" s="476"/>
      <c r="G298" s="476"/>
      <c r="H298" s="476"/>
      <c r="I298" s="476"/>
      <c r="J298" s="476"/>
      <c r="K298" s="476"/>
      <c r="L298" s="476"/>
      <c r="M298" s="476"/>
      <c r="N298" s="476"/>
      <c r="O298" s="476"/>
      <c r="P298" s="476"/>
      <c r="Q298" s="476"/>
      <c r="R298" s="476"/>
      <c r="S298" s="476"/>
      <c r="T298" s="476"/>
      <c r="U298" s="476"/>
      <c r="V298" s="476"/>
      <c r="W298" s="476"/>
      <c r="X298" s="476"/>
      <c r="Y298" s="476"/>
      <c r="Z298" s="476"/>
    </row>
    <row r="299">
      <c r="A299" s="476"/>
      <c r="B299" s="476"/>
      <c r="C299" s="476"/>
      <c r="D299" s="476"/>
      <c r="E299" s="476"/>
      <c r="F299" s="476"/>
      <c r="G299" s="476"/>
      <c r="H299" s="476"/>
      <c r="I299" s="476"/>
      <c r="J299" s="476"/>
      <c r="K299" s="476"/>
      <c r="L299" s="476"/>
      <c r="M299" s="476"/>
      <c r="N299" s="476"/>
      <c r="O299" s="476"/>
      <c r="P299" s="476"/>
      <c r="Q299" s="476"/>
      <c r="R299" s="476"/>
      <c r="S299" s="476"/>
      <c r="T299" s="476"/>
      <c r="U299" s="476"/>
      <c r="V299" s="476"/>
      <c r="W299" s="476"/>
      <c r="X299" s="476"/>
      <c r="Y299" s="476"/>
      <c r="Z299" s="476"/>
    </row>
    <row r="300">
      <c r="A300" s="476"/>
      <c r="B300" s="476"/>
      <c r="C300" s="476"/>
      <c r="D300" s="476"/>
      <c r="E300" s="476"/>
      <c r="F300" s="476"/>
      <c r="G300" s="476"/>
      <c r="H300" s="476"/>
      <c r="I300" s="476"/>
      <c r="J300" s="476"/>
      <c r="K300" s="476"/>
      <c r="L300" s="476"/>
      <c r="M300" s="476"/>
      <c r="N300" s="476"/>
      <c r="O300" s="476"/>
      <c r="P300" s="476"/>
      <c r="Q300" s="476"/>
      <c r="R300" s="476"/>
      <c r="S300" s="476"/>
      <c r="T300" s="476"/>
      <c r="U300" s="476"/>
      <c r="V300" s="476"/>
      <c r="W300" s="476"/>
      <c r="X300" s="476"/>
      <c r="Y300" s="476"/>
      <c r="Z300" s="476"/>
    </row>
    <row r="301">
      <c r="A301" s="476"/>
      <c r="B301" s="476"/>
      <c r="C301" s="476"/>
      <c r="D301" s="476"/>
      <c r="E301" s="476"/>
      <c r="F301" s="476"/>
      <c r="G301" s="476"/>
      <c r="H301" s="476"/>
      <c r="I301" s="476"/>
      <c r="J301" s="476"/>
      <c r="K301" s="476"/>
      <c r="L301" s="476"/>
      <c r="M301" s="476"/>
      <c r="N301" s="476"/>
      <c r="O301" s="476"/>
      <c r="P301" s="476"/>
      <c r="Q301" s="476"/>
      <c r="R301" s="476"/>
      <c r="S301" s="476"/>
      <c r="T301" s="476"/>
      <c r="U301" s="476"/>
      <c r="V301" s="476"/>
      <c r="W301" s="476"/>
      <c r="X301" s="476"/>
      <c r="Y301" s="476"/>
      <c r="Z301" s="476"/>
    </row>
    <row r="302">
      <c r="A302" s="476"/>
      <c r="B302" s="476"/>
      <c r="C302" s="476"/>
      <c r="D302" s="476"/>
      <c r="E302" s="476"/>
      <c r="F302" s="476"/>
      <c r="G302" s="476"/>
      <c r="H302" s="476"/>
      <c r="I302" s="476"/>
      <c r="J302" s="476"/>
      <c r="K302" s="476"/>
      <c r="L302" s="476"/>
      <c r="M302" s="476"/>
      <c r="N302" s="476"/>
      <c r="O302" s="476"/>
      <c r="P302" s="476"/>
      <c r="Q302" s="476"/>
      <c r="R302" s="476"/>
      <c r="S302" s="476"/>
      <c r="T302" s="476"/>
      <c r="U302" s="476"/>
      <c r="V302" s="476"/>
      <c r="W302" s="476"/>
      <c r="X302" s="476"/>
      <c r="Y302" s="476"/>
      <c r="Z302" s="476"/>
    </row>
    <row r="303">
      <c r="A303" s="476"/>
      <c r="B303" s="476"/>
      <c r="C303" s="476"/>
      <c r="D303" s="476"/>
      <c r="E303" s="476"/>
      <c r="F303" s="476"/>
      <c r="G303" s="476"/>
      <c r="H303" s="476"/>
      <c r="I303" s="476"/>
      <c r="J303" s="476"/>
      <c r="K303" s="476"/>
      <c r="L303" s="476"/>
      <c r="M303" s="476"/>
      <c r="N303" s="476"/>
      <c r="O303" s="476"/>
      <c r="P303" s="476"/>
      <c r="Q303" s="476"/>
      <c r="R303" s="476"/>
      <c r="S303" s="476"/>
      <c r="T303" s="476"/>
      <c r="U303" s="476"/>
      <c r="V303" s="476"/>
      <c r="W303" s="476"/>
      <c r="X303" s="476"/>
      <c r="Y303" s="476"/>
      <c r="Z303" s="476"/>
    </row>
    <row r="304">
      <c r="A304" s="476"/>
      <c r="B304" s="476"/>
      <c r="C304" s="476"/>
      <c r="D304" s="476"/>
      <c r="E304" s="476"/>
      <c r="F304" s="476"/>
      <c r="G304" s="476"/>
      <c r="H304" s="476"/>
      <c r="I304" s="476"/>
      <c r="J304" s="476"/>
      <c r="K304" s="476"/>
      <c r="L304" s="476"/>
      <c r="M304" s="476"/>
      <c r="N304" s="476"/>
      <c r="O304" s="476"/>
      <c r="P304" s="476"/>
      <c r="Q304" s="476"/>
      <c r="R304" s="476"/>
      <c r="S304" s="476"/>
      <c r="T304" s="476"/>
      <c r="U304" s="476"/>
      <c r="V304" s="476"/>
      <c r="W304" s="476"/>
      <c r="X304" s="476"/>
      <c r="Y304" s="476"/>
      <c r="Z304" s="476"/>
    </row>
    <row r="305">
      <c r="A305" s="476"/>
      <c r="B305" s="476"/>
      <c r="C305" s="476"/>
      <c r="D305" s="476"/>
      <c r="E305" s="476"/>
      <c r="F305" s="476"/>
      <c r="G305" s="476"/>
      <c r="H305" s="476"/>
      <c r="I305" s="476"/>
      <c r="J305" s="476"/>
      <c r="K305" s="476"/>
      <c r="L305" s="476"/>
      <c r="M305" s="476"/>
      <c r="N305" s="476"/>
      <c r="O305" s="476"/>
      <c r="P305" s="476"/>
      <c r="Q305" s="476"/>
      <c r="R305" s="476"/>
      <c r="S305" s="476"/>
      <c r="T305" s="476"/>
      <c r="U305" s="476"/>
      <c r="V305" s="476"/>
      <c r="W305" s="476"/>
      <c r="X305" s="476"/>
      <c r="Y305" s="476"/>
      <c r="Z305" s="476"/>
    </row>
    <row r="306">
      <c r="A306" s="476"/>
      <c r="B306" s="476"/>
      <c r="C306" s="476"/>
      <c r="D306" s="476"/>
      <c r="E306" s="476"/>
      <c r="F306" s="476"/>
      <c r="G306" s="476"/>
      <c r="H306" s="476"/>
      <c r="I306" s="476"/>
      <c r="J306" s="476"/>
      <c r="K306" s="476"/>
      <c r="L306" s="476"/>
      <c r="M306" s="476"/>
      <c r="N306" s="476"/>
      <c r="O306" s="476"/>
      <c r="P306" s="476"/>
      <c r="Q306" s="476"/>
      <c r="R306" s="476"/>
      <c r="S306" s="476"/>
      <c r="T306" s="476"/>
      <c r="U306" s="476"/>
      <c r="V306" s="476"/>
      <c r="W306" s="476"/>
      <c r="X306" s="476"/>
      <c r="Y306" s="476"/>
      <c r="Z306" s="476"/>
    </row>
    <row r="307">
      <c r="A307" s="476"/>
      <c r="B307" s="476"/>
      <c r="C307" s="476"/>
      <c r="D307" s="476"/>
      <c r="E307" s="476"/>
      <c r="F307" s="476"/>
      <c r="G307" s="476"/>
      <c r="H307" s="476"/>
      <c r="I307" s="476"/>
      <c r="J307" s="476"/>
      <c r="K307" s="476"/>
      <c r="L307" s="476"/>
      <c r="M307" s="476"/>
      <c r="N307" s="476"/>
      <c r="O307" s="476"/>
      <c r="P307" s="476"/>
      <c r="Q307" s="476"/>
      <c r="R307" s="476"/>
      <c r="S307" s="476"/>
      <c r="T307" s="476"/>
      <c r="U307" s="476"/>
      <c r="V307" s="476"/>
      <c r="W307" s="476"/>
      <c r="X307" s="476"/>
      <c r="Y307" s="476"/>
      <c r="Z307" s="476"/>
    </row>
    <row r="308">
      <c r="A308" s="476"/>
      <c r="B308" s="476"/>
      <c r="C308" s="476"/>
      <c r="D308" s="476"/>
      <c r="E308" s="476"/>
      <c r="F308" s="476"/>
      <c r="G308" s="476"/>
      <c r="H308" s="476"/>
      <c r="I308" s="476"/>
      <c r="J308" s="476"/>
      <c r="K308" s="476"/>
      <c r="L308" s="476"/>
      <c r="M308" s="476"/>
      <c r="N308" s="476"/>
      <c r="O308" s="476"/>
      <c r="P308" s="476"/>
      <c r="Q308" s="476"/>
      <c r="R308" s="476"/>
      <c r="S308" s="476"/>
      <c r="T308" s="476"/>
      <c r="U308" s="476"/>
      <c r="V308" s="476"/>
      <c r="W308" s="476"/>
      <c r="X308" s="476"/>
      <c r="Y308" s="476"/>
      <c r="Z308" s="476"/>
    </row>
    <row r="309">
      <c r="A309" s="476"/>
      <c r="B309" s="476"/>
      <c r="C309" s="476"/>
      <c r="D309" s="476"/>
      <c r="E309" s="476"/>
      <c r="F309" s="476"/>
      <c r="G309" s="476"/>
      <c r="H309" s="476"/>
      <c r="I309" s="476"/>
      <c r="J309" s="476"/>
      <c r="K309" s="476"/>
      <c r="L309" s="476"/>
      <c r="M309" s="476"/>
      <c r="N309" s="476"/>
      <c r="O309" s="476"/>
      <c r="P309" s="476"/>
      <c r="Q309" s="476"/>
      <c r="R309" s="476"/>
      <c r="S309" s="476"/>
      <c r="T309" s="476"/>
      <c r="U309" s="476"/>
      <c r="V309" s="476"/>
      <c r="W309" s="476"/>
      <c r="X309" s="476"/>
      <c r="Y309" s="476"/>
      <c r="Z309" s="476"/>
    </row>
    <row r="310">
      <c r="A310" s="476"/>
      <c r="B310" s="476"/>
      <c r="C310" s="476"/>
      <c r="D310" s="476"/>
      <c r="E310" s="476"/>
      <c r="F310" s="476"/>
      <c r="G310" s="476"/>
      <c r="H310" s="476"/>
      <c r="I310" s="476"/>
      <c r="J310" s="476"/>
      <c r="K310" s="476"/>
      <c r="L310" s="476"/>
      <c r="M310" s="476"/>
      <c r="N310" s="476"/>
      <c r="O310" s="476"/>
      <c r="P310" s="476"/>
      <c r="Q310" s="476"/>
      <c r="R310" s="476"/>
      <c r="S310" s="476"/>
      <c r="T310" s="476"/>
      <c r="U310" s="476"/>
      <c r="V310" s="476"/>
      <c r="W310" s="476"/>
      <c r="X310" s="476"/>
      <c r="Y310" s="476"/>
      <c r="Z310" s="476"/>
    </row>
    <row r="311">
      <c r="A311" s="476"/>
      <c r="B311" s="476"/>
      <c r="C311" s="476"/>
      <c r="D311" s="476"/>
      <c r="E311" s="476"/>
      <c r="F311" s="476"/>
      <c r="G311" s="476"/>
      <c r="H311" s="476"/>
      <c r="I311" s="476"/>
      <c r="J311" s="476"/>
      <c r="K311" s="476"/>
      <c r="L311" s="476"/>
      <c r="M311" s="476"/>
      <c r="N311" s="476"/>
      <c r="O311" s="476"/>
      <c r="P311" s="476"/>
      <c r="Q311" s="476"/>
      <c r="R311" s="476"/>
      <c r="S311" s="476"/>
      <c r="T311" s="476"/>
      <c r="U311" s="476"/>
      <c r="V311" s="476"/>
      <c r="W311" s="476"/>
      <c r="X311" s="476"/>
      <c r="Y311" s="476"/>
      <c r="Z311" s="476"/>
    </row>
    <row r="312">
      <c r="A312" s="476"/>
      <c r="B312" s="476"/>
      <c r="C312" s="476"/>
      <c r="D312" s="476"/>
      <c r="E312" s="476"/>
      <c r="F312" s="476"/>
      <c r="G312" s="476"/>
      <c r="H312" s="476"/>
      <c r="I312" s="476"/>
      <c r="J312" s="476"/>
      <c r="K312" s="476"/>
      <c r="L312" s="476"/>
      <c r="M312" s="476"/>
      <c r="N312" s="476"/>
      <c r="O312" s="476"/>
      <c r="P312" s="476"/>
      <c r="Q312" s="476"/>
      <c r="R312" s="476"/>
      <c r="S312" s="476"/>
      <c r="T312" s="476"/>
      <c r="U312" s="476"/>
      <c r="V312" s="476"/>
      <c r="W312" s="476"/>
      <c r="X312" s="476"/>
      <c r="Y312" s="476"/>
      <c r="Z312" s="476"/>
    </row>
    <row r="313">
      <c r="A313" s="476"/>
      <c r="B313" s="476"/>
      <c r="C313" s="476"/>
      <c r="D313" s="476"/>
      <c r="E313" s="476"/>
      <c r="F313" s="476"/>
      <c r="G313" s="476"/>
      <c r="H313" s="476"/>
      <c r="I313" s="476"/>
      <c r="J313" s="476"/>
      <c r="K313" s="476"/>
      <c r="L313" s="476"/>
      <c r="M313" s="476"/>
      <c r="N313" s="476"/>
      <c r="O313" s="476"/>
      <c r="P313" s="476"/>
      <c r="Q313" s="476"/>
      <c r="R313" s="476"/>
      <c r="S313" s="476"/>
      <c r="T313" s="476"/>
      <c r="U313" s="476"/>
      <c r="V313" s="476"/>
      <c r="W313" s="476"/>
      <c r="X313" s="476"/>
      <c r="Y313" s="476"/>
      <c r="Z313" s="476"/>
    </row>
    <row r="314">
      <c r="A314" s="476"/>
      <c r="B314" s="476"/>
      <c r="C314" s="476"/>
      <c r="D314" s="476"/>
      <c r="E314" s="476"/>
      <c r="F314" s="476"/>
      <c r="G314" s="476"/>
      <c r="H314" s="476"/>
      <c r="I314" s="476"/>
      <c r="J314" s="476"/>
      <c r="K314" s="476"/>
      <c r="L314" s="476"/>
      <c r="M314" s="476"/>
      <c r="N314" s="476"/>
      <c r="O314" s="476"/>
      <c r="P314" s="476"/>
      <c r="Q314" s="476"/>
      <c r="R314" s="476"/>
      <c r="S314" s="476"/>
      <c r="T314" s="476"/>
      <c r="U314" s="476"/>
      <c r="V314" s="476"/>
      <c r="W314" s="476"/>
      <c r="X314" s="476"/>
      <c r="Y314" s="476"/>
      <c r="Z314" s="476"/>
    </row>
    <row r="315">
      <c r="A315" s="476"/>
      <c r="B315" s="476"/>
      <c r="C315" s="476"/>
      <c r="D315" s="476"/>
      <c r="E315" s="476"/>
      <c r="F315" s="476"/>
      <c r="G315" s="476"/>
      <c r="H315" s="476"/>
      <c r="I315" s="476"/>
      <c r="J315" s="476"/>
      <c r="K315" s="476"/>
      <c r="L315" s="476"/>
      <c r="M315" s="476"/>
      <c r="N315" s="476"/>
      <c r="O315" s="476"/>
      <c r="P315" s="476"/>
      <c r="Q315" s="476"/>
      <c r="R315" s="476"/>
      <c r="S315" s="476"/>
      <c r="T315" s="476"/>
      <c r="U315" s="476"/>
      <c r="V315" s="476"/>
      <c r="W315" s="476"/>
      <c r="X315" s="476"/>
      <c r="Y315" s="476"/>
      <c r="Z315" s="476"/>
    </row>
    <row r="316">
      <c r="A316" s="476"/>
      <c r="B316" s="476"/>
      <c r="C316" s="476"/>
      <c r="D316" s="476"/>
      <c r="E316" s="476"/>
      <c r="F316" s="476"/>
      <c r="G316" s="476"/>
      <c r="H316" s="476"/>
      <c r="I316" s="476"/>
      <c r="J316" s="476"/>
      <c r="K316" s="476"/>
      <c r="L316" s="476"/>
      <c r="M316" s="476"/>
      <c r="N316" s="476"/>
      <c r="O316" s="476"/>
      <c r="P316" s="476"/>
      <c r="Q316" s="476"/>
      <c r="R316" s="476"/>
      <c r="S316" s="476"/>
      <c r="T316" s="476"/>
      <c r="U316" s="476"/>
      <c r="V316" s="476"/>
      <c r="W316" s="476"/>
      <c r="X316" s="476"/>
      <c r="Y316" s="476"/>
      <c r="Z316" s="476"/>
    </row>
    <row r="317">
      <c r="A317" s="476"/>
      <c r="B317" s="476"/>
      <c r="C317" s="476"/>
      <c r="D317" s="476"/>
      <c r="E317" s="476"/>
      <c r="F317" s="476"/>
      <c r="G317" s="476"/>
      <c r="H317" s="476"/>
      <c r="I317" s="476"/>
      <c r="J317" s="476"/>
      <c r="K317" s="476"/>
      <c r="L317" s="476"/>
      <c r="M317" s="476"/>
      <c r="N317" s="476"/>
      <c r="O317" s="476"/>
      <c r="P317" s="476"/>
      <c r="Q317" s="476"/>
      <c r="R317" s="476"/>
      <c r="S317" s="476"/>
      <c r="T317" s="476"/>
      <c r="U317" s="476"/>
      <c r="V317" s="476"/>
      <c r="W317" s="476"/>
      <c r="X317" s="476"/>
      <c r="Y317" s="476"/>
      <c r="Z317" s="476"/>
    </row>
    <row r="318">
      <c r="A318" s="476"/>
      <c r="B318" s="476"/>
      <c r="C318" s="476"/>
      <c r="D318" s="476"/>
      <c r="E318" s="476"/>
      <c r="F318" s="476"/>
      <c r="G318" s="476"/>
      <c r="H318" s="476"/>
      <c r="I318" s="476"/>
      <c r="J318" s="476"/>
      <c r="K318" s="476"/>
      <c r="L318" s="476"/>
      <c r="M318" s="476"/>
      <c r="N318" s="476"/>
      <c r="O318" s="476"/>
      <c r="P318" s="476"/>
      <c r="Q318" s="476"/>
      <c r="R318" s="476"/>
      <c r="S318" s="476"/>
      <c r="T318" s="476"/>
      <c r="U318" s="476"/>
      <c r="V318" s="476"/>
      <c r="W318" s="476"/>
      <c r="X318" s="476"/>
      <c r="Y318" s="476"/>
      <c r="Z318" s="476"/>
    </row>
    <row r="319">
      <c r="A319" s="476"/>
      <c r="B319" s="476"/>
      <c r="C319" s="476"/>
      <c r="D319" s="476"/>
      <c r="E319" s="476"/>
      <c r="F319" s="476"/>
      <c r="G319" s="476"/>
      <c r="H319" s="476"/>
      <c r="I319" s="476"/>
      <c r="J319" s="476"/>
      <c r="K319" s="476"/>
      <c r="L319" s="476"/>
      <c r="M319" s="476"/>
      <c r="N319" s="476"/>
      <c r="O319" s="476"/>
      <c r="P319" s="476"/>
      <c r="Q319" s="476"/>
      <c r="R319" s="476"/>
      <c r="S319" s="476"/>
      <c r="T319" s="476"/>
      <c r="U319" s="476"/>
      <c r="V319" s="476"/>
      <c r="W319" s="476"/>
      <c r="X319" s="476"/>
      <c r="Y319" s="476"/>
      <c r="Z319" s="476"/>
    </row>
    <row r="320">
      <c r="A320" s="476"/>
      <c r="B320" s="476"/>
      <c r="C320" s="476"/>
      <c r="D320" s="476"/>
      <c r="E320" s="476"/>
      <c r="F320" s="476"/>
      <c r="G320" s="476"/>
      <c r="H320" s="476"/>
      <c r="I320" s="476"/>
      <c r="J320" s="476"/>
      <c r="K320" s="476"/>
      <c r="L320" s="476"/>
      <c r="M320" s="476"/>
      <c r="N320" s="476"/>
      <c r="O320" s="476"/>
      <c r="P320" s="476"/>
      <c r="Q320" s="476"/>
      <c r="R320" s="476"/>
      <c r="S320" s="476"/>
      <c r="T320" s="476"/>
      <c r="U320" s="476"/>
      <c r="V320" s="476"/>
      <c r="W320" s="476"/>
      <c r="X320" s="476"/>
      <c r="Y320" s="476"/>
      <c r="Z320" s="476"/>
    </row>
    <row r="321">
      <c r="A321" s="476"/>
      <c r="B321" s="476"/>
      <c r="C321" s="476"/>
      <c r="D321" s="476"/>
      <c r="E321" s="476"/>
      <c r="F321" s="476"/>
      <c r="G321" s="476"/>
      <c r="H321" s="476"/>
      <c r="I321" s="476"/>
      <c r="J321" s="476"/>
      <c r="K321" s="476"/>
      <c r="L321" s="476"/>
      <c r="M321" s="476"/>
      <c r="N321" s="476"/>
      <c r="O321" s="476"/>
      <c r="P321" s="476"/>
      <c r="Q321" s="476"/>
      <c r="R321" s="476"/>
      <c r="S321" s="476"/>
      <c r="T321" s="476"/>
      <c r="U321" s="476"/>
      <c r="V321" s="476"/>
      <c r="W321" s="476"/>
      <c r="X321" s="476"/>
      <c r="Y321" s="476"/>
      <c r="Z321" s="476"/>
    </row>
    <row r="322">
      <c r="A322" s="476"/>
      <c r="B322" s="476"/>
      <c r="C322" s="476"/>
      <c r="D322" s="476"/>
      <c r="E322" s="476"/>
      <c r="F322" s="476"/>
      <c r="G322" s="476"/>
      <c r="H322" s="476"/>
      <c r="I322" s="476"/>
      <c r="J322" s="476"/>
      <c r="K322" s="476"/>
      <c r="L322" s="476"/>
      <c r="M322" s="476"/>
      <c r="N322" s="476"/>
      <c r="O322" s="476"/>
      <c r="P322" s="476"/>
      <c r="Q322" s="476"/>
      <c r="R322" s="476"/>
      <c r="S322" s="476"/>
      <c r="T322" s="476"/>
      <c r="U322" s="476"/>
      <c r="V322" s="476"/>
      <c r="W322" s="476"/>
      <c r="X322" s="476"/>
      <c r="Y322" s="476"/>
      <c r="Z322" s="476"/>
    </row>
    <row r="323">
      <c r="A323" s="476"/>
      <c r="B323" s="476"/>
      <c r="C323" s="476"/>
      <c r="D323" s="476"/>
      <c r="E323" s="476"/>
      <c r="F323" s="476"/>
      <c r="G323" s="476"/>
      <c r="H323" s="476"/>
      <c r="I323" s="476"/>
      <c r="J323" s="476"/>
      <c r="K323" s="476"/>
      <c r="L323" s="476"/>
      <c r="M323" s="476"/>
      <c r="N323" s="476"/>
      <c r="O323" s="476"/>
      <c r="P323" s="476"/>
      <c r="Q323" s="476"/>
      <c r="R323" s="476"/>
      <c r="S323" s="476"/>
      <c r="T323" s="476"/>
      <c r="U323" s="476"/>
      <c r="V323" s="476"/>
      <c r="W323" s="476"/>
      <c r="X323" s="476"/>
      <c r="Y323" s="476"/>
      <c r="Z323" s="476"/>
    </row>
    <row r="324">
      <c r="A324" s="476"/>
      <c r="B324" s="476"/>
      <c r="C324" s="476"/>
      <c r="D324" s="476"/>
      <c r="E324" s="476"/>
      <c r="F324" s="476"/>
      <c r="G324" s="476"/>
      <c r="H324" s="476"/>
      <c r="I324" s="476"/>
      <c r="J324" s="476"/>
      <c r="K324" s="476"/>
      <c r="L324" s="476"/>
      <c r="M324" s="476"/>
      <c r="N324" s="476"/>
      <c r="O324" s="476"/>
      <c r="P324" s="476"/>
      <c r="Q324" s="476"/>
      <c r="R324" s="476"/>
      <c r="S324" s="476"/>
      <c r="T324" s="476"/>
      <c r="U324" s="476"/>
      <c r="V324" s="476"/>
      <c r="W324" s="476"/>
      <c r="X324" s="476"/>
      <c r="Y324" s="476"/>
      <c r="Z324" s="476"/>
    </row>
    <row r="325">
      <c r="A325" s="476"/>
      <c r="B325" s="476"/>
      <c r="C325" s="476"/>
      <c r="D325" s="476"/>
      <c r="E325" s="476"/>
      <c r="F325" s="476"/>
      <c r="G325" s="476"/>
      <c r="H325" s="476"/>
      <c r="I325" s="476"/>
      <c r="J325" s="476"/>
      <c r="K325" s="476"/>
      <c r="L325" s="476"/>
      <c r="M325" s="476"/>
      <c r="N325" s="476"/>
      <c r="O325" s="476"/>
      <c r="P325" s="476"/>
      <c r="Q325" s="476"/>
      <c r="R325" s="476"/>
      <c r="S325" s="476"/>
      <c r="T325" s="476"/>
      <c r="U325" s="476"/>
      <c r="V325" s="476"/>
      <c r="W325" s="476"/>
      <c r="X325" s="476"/>
      <c r="Y325" s="476"/>
      <c r="Z325" s="476"/>
    </row>
    <row r="326">
      <c r="A326" s="476"/>
      <c r="B326" s="476"/>
      <c r="C326" s="476"/>
      <c r="D326" s="476"/>
      <c r="E326" s="476"/>
      <c r="F326" s="476"/>
      <c r="G326" s="476"/>
      <c r="H326" s="476"/>
      <c r="I326" s="476"/>
      <c r="J326" s="476"/>
      <c r="K326" s="476"/>
      <c r="L326" s="476"/>
      <c r="M326" s="476"/>
      <c r="N326" s="476"/>
      <c r="O326" s="476"/>
      <c r="P326" s="476"/>
      <c r="Q326" s="476"/>
      <c r="R326" s="476"/>
      <c r="S326" s="476"/>
      <c r="T326" s="476"/>
      <c r="U326" s="476"/>
      <c r="V326" s="476"/>
      <c r="W326" s="476"/>
      <c r="X326" s="476"/>
      <c r="Y326" s="476"/>
      <c r="Z326" s="476"/>
    </row>
    <row r="327">
      <c r="A327" s="476"/>
      <c r="B327" s="476"/>
      <c r="C327" s="476"/>
      <c r="D327" s="476"/>
      <c r="E327" s="476"/>
      <c r="F327" s="476"/>
      <c r="G327" s="476"/>
      <c r="H327" s="476"/>
      <c r="I327" s="476"/>
      <c r="J327" s="476"/>
      <c r="K327" s="476"/>
      <c r="L327" s="476"/>
      <c r="M327" s="476"/>
      <c r="N327" s="476"/>
      <c r="O327" s="476"/>
      <c r="P327" s="476"/>
      <c r="Q327" s="476"/>
      <c r="R327" s="476"/>
      <c r="S327" s="476"/>
      <c r="T327" s="476"/>
      <c r="U327" s="476"/>
      <c r="V327" s="476"/>
      <c r="W327" s="476"/>
      <c r="X327" s="476"/>
      <c r="Y327" s="476"/>
      <c r="Z327" s="476"/>
    </row>
    <row r="328">
      <c r="A328" s="476"/>
      <c r="B328" s="476"/>
      <c r="C328" s="476"/>
      <c r="D328" s="476"/>
      <c r="E328" s="476"/>
      <c r="F328" s="476"/>
      <c r="G328" s="476"/>
      <c r="H328" s="476"/>
      <c r="I328" s="476"/>
      <c r="J328" s="476"/>
      <c r="K328" s="476"/>
      <c r="L328" s="476"/>
      <c r="M328" s="476"/>
      <c r="N328" s="476"/>
      <c r="O328" s="476"/>
      <c r="P328" s="476"/>
      <c r="Q328" s="476"/>
      <c r="R328" s="476"/>
      <c r="S328" s="476"/>
      <c r="T328" s="476"/>
      <c r="U328" s="476"/>
      <c r="V328" s="476"/>
      <c r="W328" s="476"/>
      <c r="X328" s="476"/>
      <c r="Y328" s="476"/>
      <c r="Z328" s="476"/>
    </row>
    <row r="329">
      <c r="A329" s="476"/>
      <c r="B329" s="476"/>
      <c r="C329" s="476"/>
      <c r="D329" s="476"/>
      <c r="E329" s="476"/>
      <c r="F329" s="476"/>
      <c r="G329" s="476"/>
      <c r="H329" s="476"/>
      <c r="I329" s="476"/>
      <c r="J329" s="476"/>
      <c r="K329" s="476"/>
      <c r="L329" s="476"/>
      <c r="M329" s="476"/>
      <c r="N329" s="476"/>
      <c r="O329" s="476"/>
      <c r="P329" s="476"/>
      <c r="Q329" s="476"/>
      <c r="R329" s="476"/>
      <c r="S329" s="476"/>
      <c r="T329" s="476"/>
      <c r="U329" s="476"/>
      <c r="V329" s="476"/>
      <c r="W329" s="476"/>
      <c r="X329" s="476"/>
      <c r="Y329" s="476"/>
      <c r="Z329" s="476"/>
    </row>
    <row r="330">
      <c r="A330" s="476"/>
      <c r="B330" s="476"/>
      <c r="C330" s="476"/>
      <c r="D330" s="476"/>
      <c r="E330" s="476"/>
      <c r="F330" s="476"/>
      <c r="G330" s="476"/>
      <c r="H330" s="476"/>
      <c r="I330" s="476"/>
      <c r="J330" s="476"/>
      <c r="K330" s="476"/>
      <c r="L330" s="476"/>
      <c r="M330" s="476"/>
      <c r="N330" s="476"/>
      <c r="O330" s="476"/>
      <c r="P330" s="476"/>
      <c r="Q330" s="476"/>
      <c r="R330" s="476"/>
      <c r="S330" s="476"/>
      <c r="T330" s="476"/>
      <c r="U330" s="476"/>
      <c r="V330" s="476"/>
      <c r="W330" s="476"/>
      <c r="X330" s="476"/>
      <c r="Y330" s="476"/>
      <c r="Z330" s="476"/>
    </row>
    <row r="331">
      <c r="A331" s="476"/>
      <c r="B331" s="476"/>
      <c r="C331" s="476"/>
      <c r="D331" s="476"/>
      <c r="E331" s="476"/>
      <c r="F331" s="476"/>
      <c r="G331" s="476"/>
      <c r="H331" s="476"/>
      <c r="I331" s="476"/>
      <c r="J331" s="476"/>
      <c r="K331" s="476"/>
      <c r="L331" s="476"/>
      <c r="M331" s="476"/>
      <c r="N331" s="476"/>
      <c r="O331" s="476"/>
      <c r="P331" s="476"/>
      <c r="Q331" s="476"/>
      <c r="R331" s="476"/>
      <c r="S331" s="476"/>
      <c r="T331" s="476"/>
      <c r="U331" s="476"/>
      <c r="V331" s="476"/>
      <c r="W331" s="476"/>
      <c r="X331" s="476"/>
      <c r="Y331" s="476"/>
      <c r="Z331" s="476"/>
    </row>
    <row r="332">
      <c r="A332" s="476"/>
      <c r="B332" s="476"/>
      <c r="C332" s="476"/>
      <c r="D332" s="476"/>
      <c r="E332" s="476"/>
      <c r="F332" s="476"/>
      <c r="G332" s="476"/>
      <c r="H332" s="476"/>
      <c r="I332" s="476"/>
      <c r="J332" s="476"/>
      <c r="K332" s="476"/>
      <c r="L332" s="476"/>
      <c r="M332" s="476"/>
      <c r="N332" s="476"/>
      <c r="O332" s="476"/>
      <c r="P332" s="476"/>
      <c r="Q332" s="476"/>
      <c r="R332" s="476"/>
      <c r="S332" s="476"/>
      <c r="T332" s="476"/>
      <c r="U332" s="476"/>
      <c r="V332" s="476"/>
      <c r="W332" s="476"/>
      <c r="X332" s="476"/>
      <c r="Y332" s="476"/>
      <c r="Z332" s="476"/>
    </row>
    <row r="333">
      <c r="A333" s="476"/>
      <c r="B333" s="476"/>
      <c r="C333" s="476"/>
      <c r="D333" s="476"/>
      <c r="E333" s="476"/>
      <c r="F333" s="476"/>
      <c r="G333" s="476"/>
      <c r="H333" s="476"/>
      <c r="I333" s="476"/>
      <c r="J333" s="476"/>
      <c r="K333" s="476"/>
      <c r="L333" s="476"/>
      <c r="M333" s="476"/>
      <c r="N333" s="476"/>
      <c r="O333" s="476"/>
      <c r="P333" s="476"/>
      <c r="Q333" s="476"/>
      <c r="R333" s="476"/>
      <c r="S333" s="476"/>
      <c r="T333" s="476"/>
      <c r="U333" s="476"/>
      <c r="V333" s="476"/>
      <c r="W333" s="476"/>
      <c r="X333" s="476"/>
      <c r="Y333" s="476"/>
      <c r="Z333" s="476"/>
    </row>
    <row r="334">
      <c r="A334" s="476"/>
      <c r="B334" s="476"/>
      <c r="C334" s="476"/>
      <c r="D334" s="476"/>
      <c r="E334" s="476"/>
      <c r="F334" s="476"/>
      <c r="G334" s="476"/>
      <c r="H334" s="476"/>
      <c r="I334" s="476"/>
      <c r="J334" s="476"/>
      <c r="K334" s="476"/>
      <c r="L334" s="476"/>
      <c r="M334" s="476"/>
      <c r="N334" s="476"/>
      <c r="O334" s="476"/>
      <c r="P334" s="476"/>
      <c r="Q334" s="476"/>
      <c r="R334" s="476"/>
      <c r="S334" s="476"/>
      <c r="T334" s="476"/>
      <c r="U334" s="476"/>
      <c r="V334" s="476"/>
      <c r="W334" s="476"/>
      <c r="X334" s="476"/>
      <c r="Y334" s="476"/>
      <c r="Z334" s="476"/>
    </row>
    <row r="335">
      <c r="A335" s="476"/>
      <c r="B335" s="476"/>
      <c r="C335" s="476"/>
      <c r="D335" s="476"/>
      <c r="E335" s="476"/>
      <c r="F335" s="476"/>
      <c r="G335" s="476"/>
      <c r="H335" s="476"/>
      <c r="I335" s="476"/>
      <c r="J335" s="476"/>
      <c r="K335" s="476"/>
      <c r="L335" s="476"/>
      <c r="M335" s="476"/>
      <c r="N335" s="476"/>
      <c r="O335" s="476"/>
      <c r="P335" s="476"/>
      <c r="Q335" s="476"/>
      <c r="R335" s="476"/>
      <c r="S335" s="476"/>
      <c r="T335" s="476"/>
      <c r="U335" s="476"/>
      <c r="V335" s="476"/>
      <c r="W335" s="476"/>
      <c r="X335" s="476"/>
      <c r="Y335" s="476"/>
      <c r="Z335" s="476"/>
    </row>
    <row r="336">
      <c r="A336" s="476"/>
      <c r="B336" s="476"/>
      <c r="C336" s="476"/>
      <c r="D336" s="476"/>
      <c r="E336" s="476"/>
      <c r="F336" s="476"/>
      <c r="G336" s="476"/>
      <c r="H336" s="476"/>
      <c r="I336" s="476"/>
      <c r="J336" s="476"/>
      <c r="K336" s="476"/>
      <c r="L336" s="476"/>
      <c r="M336" s="476"/>
      <c r="N336" s="476"/>
      <c r="O336" s="476"/>
      <c r="P336" s="476"/>
      <c r="Q336" s="476"/>
      <c r="R336" s="476"/>
      <c r="S336" s="476"/>
      <c r="T336" s="476"/>
      <c r="U336" s="476"/>
      <c r="V336" s="476"/>
      <c r="W336" s="476"/>
      <c r="X336" s="476"/>
      <c r="Y336" s="476"/>
      <c r="Z336" s="476"/>
    </row>
    <row r="337">
      <c r="A337" s="476"/>
      <c r="B337" s="476"/>
      <c r="C337" s="476"/>
      <c r="D337" s="476"/>
      <c r="E337" s="476"/>
      <c r="F337" s="476"/>
      <c r="G337" s="476"/>
      <c r="H337" s="476"/>
      <c r="I337" s="476"/>
      <c r="J337" s="476"/>
      <c r="K337" s="476"/>
      <c r="L337" s="476"/>
      <c r="M337" s="476"/>
      <c r="N337" s="476"/>
      <c r="O337" s="476"/>
      <c r="P337" s="476"/>
      <c r="Q337" s="476"/>
      <c r="R337" s="476"/>
      <c r="S337" s="476"/>
      <c r="T337" s="476"/>
      <c r="U337" s="476"/>
      <c r="V337" s="476"/>
      <c r="W337" s="476"/>
      <c r="X337" s="476"/>
      <c r="Y337" s="476"/>
      <c r="Z337" s="476"/>
    </row>
    <row r="338">
      <c r="A338" s="476"/>
      <c r="B338" s="476"/>
      <c r="C338" s="476"/>
      <c r="D338" s="476"/>
      <c r="E338" s="476"/>
      <c r="F338" s="476"/>
      <c r="G338" s="476"/>
      <c r="H338" s="476"/>
      <c r="I338" s="476"/>
      <c r="J338" s="476"/>
      <c r="K338" s="476"/>
      <c r="L338" s="476"/>
      <c r="M338" s="476"/>
      <c r="N338" s="476"/>
      <c r="O338" s="476"/>
      <c r="P338" s="476"/>
      <c r="Q338" s="476"/>
      <c r="R338" s="476"/>
      <c r="S338" s="476"/>
      <c r="T338" s="476"/>
      <c r="U338" s="476"/>
      <c r="V338" s="476"/>
      <c r="W338" s="476"/>
      <c r="X338" s="476"/>
      <c r="Y338" s="476"/>
      <c r="Z338" s="476"/>
    </row>
    <row r="339">
      <c r="A339" s="476"/>
      <c r="B339" s="476"/>
      <c r="C339" s="476"/>
      <c r="D339" s="476"/>
      <c r="E339" s="476"/>
      <c r="F339" s="476"/>
      <c r="G339" s="476"/>
      <c r="H339" s="476"/>
      <c r="I339" s="476"/>
      <c r="J339" s="476"/>
      <c r="K339" s="476"/>
      <c r="L339" s="476"/>
      <c r="M339" s="476"/>
      <c r="N339" s="476"/>
      <c r="O339" s="476"/>
      <c r="P339" s="476"/>
      <c r="Q339" s="476"/>
      <c r="R339" s="476"/>
      <c r="S339" s="476"/>
      <c r="T339" s="476"/>
      <c r="U339" s="476"/>
      <c r="V339" s="476"/>
      <c r="W339" s="476"/>
      <c r="X339" s="476"/>
      <c r="Y339" s="476"/>
      <c r="Z339" s="476"/>
    </row>
    <row r="340">
      <c r="A340" s="476"/>
      <c r="B340" s="476"/>
      <c r="C340" s="476"/>
      <c r="D340" s="476"/>
      <c r="E340" s="476"/>
      <c r="F340" s="476"/>
      <c r="G340" s="476"/>
      <c r="H340" s="476"/>
      <c r="I340" s="476"/>
      <c r="J340" s="476"/>
      <c r="K340" s="476"/>
      <c r="L340" s="476"/>
      <c r="M340" s="476"/>
      <c r="N340" s="476"/>
      <c r="O340" s="476"/>
      <c r="P340" s="476"/>
      <c r="Q340" s="476"/>
      <c r="R340" s="476"/>
      <c r="S340" s="476"/>
      <c r="T340" s="476"/>
      <c r="U340" s="476"/>
      <c r="V340" s="476"/>
      <c r="W340" s="476"/>
      <c r="X340" s="476"/>
      <c r="Y340" s="476"/>
      <c r="Z340" s="476"/>
    </row>
    <row r="341">
      <c r="A341" s="476"/>
      <c r="B341" s="476"/>
      <c r="C341" s="476"/>
      <c r="D341" s="476"/>
      <c r="E341" s="476"/>
      <c r="F341" s="476"/>
      <c r="G341" s="476"/>
      <c r="H341" s="476"/>
      <c r="I341" s="476"/>
      <c r="J341" s="476"/>
      <c r="K341" s="476"/>
      <c r="L341" s="476"/>
      <c r="M341" s="476"/>
      <c r="N341" s="476"/>
      <c r="O341" s="476"/>
      <c r="P341" s="476"/>
      <c r="Q341" s="476"/>
      <c r="R341" s="476"/>
      <c r="S341" s="476"/>
      <c r="T341" s="476"/>
      <c r="U341" s="476"/>
      <c r="V341" s="476"/>
      <c r="W341" s="476"/>
      <c r="X341" s="476"/>
      <c r="Y341" s="476"/>
      <c r="Z341" s="476"/>
    </row>
    <row r="342">
      <c r="A342" s="476"/>
      <c r="B342" s="476"/>
      <c r="C342" s="476"/>
      <c r="D342" s="476"/>
      <c r="E342" s="476"/>
      <c r="F342" s="476"/>
      <c r="G342" s="476"/>
      <c r="H342" s="476"/>
      <c r="I342" s="476"/>
      <c r="J342" s="476"/>
      <c r="K342" s="476"/>
      <c r="L342" s="476"/>
      <c r="M342" s="476"/>
      <c r="N342" s="476"/>
      <c r="O342" s="476"/>
      <c r="P342" s="476"/>
      <c r="Q342" s="476"/>
      <c r="R342" s="476"/>
      <c r="S342" s="476"/>
      <c r="T342" s="476"/>
      <c r="U342" s="476"/>
      <c r="V342" s="476"/>
      <c r="W342" s="476"/>
      <c r="X342" s="476"/>
      <c r="Y342" s="476"/>
      <c r="Z342" s="476"/>
    </row>
    <row r="343">
      <c r="A343" s="476"/>
      <c r="B343" s="476"/>
      <c r="C343" s="476"/>
      <c r="D343" s="476"/>
      <c r="E343" s="476"/>
      <c r="F343" s="476"/>
      <c r="G343" s="476"/>
      <c r="H343" s="476"/>
      <c r="I343" s="476"/>
      <c r="J343" s="476"/>
      <c r="K343" s="476"/>
      <c r="L343" s="476"/>
      <c r="M343" s="476"/>
      <c r="N343" s="476"/>
      <c r="O343" s="476"/>
      <c r="P343" s="476"/>
      <c r="Q343" s="476"/>
      <c r="R343" s="476"/>
      <c r="S343" s="476"/>
      <c r="T343" s="476"/>
      <c r="U343" s="476"/>
      <c r="V343" s="476"/>
      <c r="W343" s="476"/>
      <c r="X343" s="476"/>
      <c r="Y343" s="476"/>
      <c r="Z343" s="476"/>
    </row>
    <row r="344">
      <c r="A344" s="476"/>
      <c r="B344" s="476"/>
      <c r="C344" s="476"/>
      <c r="D344" s="476"/>
      <c r="E344" s="476"/>
      <c r="F344" s="476"/>
      <c r="G344" s="476"/>
      <c r="H344" s="476"/>
      <c r="I344" s="476"/>
      <c r="J344" s="476"/>
      <c r="K344" s="476"/>
      <c r="L344" s="476"/>
      <c r="M344" s="476"/>
      <c r="N344" s="476"/>
      <c r="O344" s="476"/>
      <c r="P344" s="476"/>
      <c r="Q344" s="476"/>
      <c r="R344" s="476"/>
      <c r="S344" s="476"/>
      <c r="T344" s="476"/>
      <c r="U344" s="476"/>
      <c r="V344" s="476"/>
      <c r="W344" s="476"/>
      <c r="X344" s="476"/>
      <c r="Y344" s="476"/>
      <c r="Z344" s="476"/>
    </row>
    <row r="345">
      <c r="A345" s="476"/>
      <c r="B345" s="476"/>
      <c r="C345" s="476"/>
      <c r="D345" s="476"/>
      <c r="E345" s="476"/>
      <c r="F345" s="476"/>
      <c r="G345" s="476"/>
      <c r="H345" s="476"/>
      <c r="I345" s="476"/>
      <c r="J345" s="476"/>
      <c r="K345" s="476"/>
      <c r="L345" s="476"/>
      <c r="M345" s="476"/>
      <c r="N345" s="476"/>
      <c r="O345" s="476"/>
      <c r="P345" s="476"/>
      <c r="Q345" s="476"/>
      <c r="R345" s="476"/>
      <c r="S345" s="476"/>
      <c r="T345" s="476"/>
      <c r="U345" s="476"/>
      <c r="V345" s="476"/>
      <c r="W345" s="476"/>
      <c r="X345" s="476"/>
      <c r="Y345" s="476"/>
      <c r="Z345" s="476"/>
    </row>
    <row r="346">
      <c r="A346" s="476"/>
      <c r="B346" s="476"/>
      <c r="C346" s="476"/>
      <c r="D346" s="476"/>
      <c r="E346" s="476"/>
      <c r="F346" s="476"/>
      <c r="G346" s="476"/>
      <c r="H346" s="476"/>
      <c r="I346" s="476"/>
      <c r="J346" s="476"/>
      <c r="K346" s="476"/>
      <c r="L346" s="476"/>
      <c r="M346" s="476"/>
      <c r="N346" s="476"/>
      <c r="O346" s="476"/>
      <c r="P346" s="476"/>
      <c r="Q346" s="476"/>
      <c r="R346" s="476"/>
      <c r="S346" s="476"/>
      <c r="T346" s="476"/>
      <c r="U346" s="476"/>
      <c r="V346" s="476"/>
      <c r="W346" s="476"/>
      <c r="X346" s="476"/>
      <c r="Y346" s="476"/>
      <c r="Z346" s="476"/>
    </row>
    <row r="347">
      <c r="A347" s="476"/>
      <c r="B347" s="476"/>
      <c r="C347" s="476"/>
      <c r="D347" s="476"/>
      <c r="E347" s="476"/>
      <c r="F347" s="476"/>
      <c r="G347" s="476"/>
      <c r="H347" s="476"/>
      <c r="I347" s="476"/>
      <c r="J347" s="476"/>
      <c r="K347" s="476"/>
      <c r="L347" s="476"/>
      <c r="M347" s="476"/>
      <c r="N347" s="476"/>
      <c r="O347" s="476"/>
      <c r="P347" s="476"/>
      <c r="Q347" s="476"/>
      <c r="R347" s="476"/>
      <c r="S347" s="476"/>
      <c r="T347" s="476"/>
      <c r="U347" s="476"/>
      <c r="V347" s="476"/>
      <c r="W347" s="476"/>
      <c r="X347" s="476"/>
      <c r="Y347" s="476"/>
      <c r="Z347" s="476"/>
    </row>
    <row r="348">
      <c r="A348" s="476"/>
      <c r="B348" s="476"/>
      <c r="C348" s="476"/>
      <c r="D348" s="476"/>
      <c r="E348" s="476"/>
      <c r="F348" s="476"/>
      <c r="G348" s="476"/>
      <c r="H348" s="476"/>
      <c r="I348" s="476"/>
      <c r="J348" s="476"/>
      <c r="K348" s="476"/>
      <c r="L348" s="476"/>
      <c r="M348" s="476"/>
      <c r="N348" s="476"/>
      <c r="O348" s="476"/>
      <c r="P348" s="476"/>
      <c r="Q348" s="476"/>
      <c r="R348" s="476"/>
      <c r="S348" s="476"/>
      <c r="T348" s="476"/>
      <c r="U348" s="476"/>
      <c r="V348" s="476"/>
      <c r="W348" s="476"/>
      <c r="X348" s="476"/>
      <c r="Y348" s="476"/>
      <c r="Z348" s="476"/>
    </row>
    <row r="349">
      <c r="A349" s="476"/>
      <c r="B349" s="476"/>
      <c r="C349" s="476"/>
      <c r="D349" s="476"/>
      <c r="E349" s="476"/>
      <c r="F349" s="476"/>
      <c r="G349" s="476"/>
      <c r="H349" s="476"/>
      <c r="I349" s="476"/>
      <c r="J349" s="476"/>
      <c r="K349" s="476"/>
      <c r="L349" s="476"/>
      <c r="M349" s="476"/>
      <c r="N349" s="476"/>
      <c r="O349" s="476"/>
      <c r="P349" s="476"/>
      <c r="Q349" s="476"/>
      <c r="R349" s="476"/>
      <c r="S349" s="476"/>
      <c r="T349" s="476"/>
      <c r="U349" s="476"/>
      <c r="V349" s="476"/>
      <c r="W349" s="476"/>
      <c r="X349" s="476"/>
      <c r="Y349" s="476"/>
      <c r="Z349" s="476"/>
    </row>
    <row r="350">
      <c r="A350" s="476"/>
      <c r="B350" s="476"/>
      <c r="C350" s="476"/>
      <c r="D350" s="476"/>
      <c r="E350" s="476"/>
      <c r="F350" s="476"/>
      <c r="G350" s="476"/>
      <c r="H350" s="476"/>
      <c r="I350" s="476"/>
      <c r="J350" s="476"/>
      <c r="K350" s="476"/>
      <c r="L350" s="476"/>
      <c r="M350" s="476"/>
      <c r="N350" s="476"/>
      <c r="O350" s="476"/>
      <c r="P350" s="476"/>
      <c r="Q350" s="476"/>
      <c r="R350" s="476"/>
      <c r="S350" s="476"/>
      <c r="T350" s="476"/>
      <c r="U350" s="476"/>
      <c r="V350" s="476"/>
      <c r="W350" s="476"/>
      <c r="X350" s="476"/>
      <c r="Y350" s="476"/>
      <c r="Z350" s="476"/>
    </row>
    <row r="351">
      <c r="A351" s="476"/>
      <c r="B351" s="476"/>
      <c r="C351" s="476"/>
      <c r="D351" s="476"/>
      <c r="E351" s="476"/>
      <c r="F351" s="476"/>
      <c r="G351" s="476"/>
      <c r="H351" s="476"/>
      <c r="I351" s="476"/>
      <c r="J351" s="476"/>
      <c r="K351" s="476"/>
      <c r="L351" s="476"/>
      <c r="M351" s="476"/>
      <c r="N351" s="476"/>
      <c r="O351" s="476"/>
      <c r="P351" s="476"/>
      <c r="Q351" s="476"/>
      <c r="R351" s="476"/>
      <c r="S351" s="476"/>
      <c r="T351" s="476"/>
      <c r="U351" s="476"/>
      <c r="V351" s="476"/>
      <c r="W351" s="476"/>
      <c r="X351" s="476"/>
      <c r="Y351" s="476"/>
      <c r="Z351" s="476"/>
    </row>
    <row r="352">
      <c r="A352" s="476"/>
      <c r="B352" s="476"/>
      <c r="C352" s="476"/>
      <c r="D352" s="476"/>
      <c r="E352" s="476"/>
      <c r="F352" s="476"/>
      <c r="G352" s="476"/>
      <c r="H352" s="476"/>
      <c r="I352" s="476"/>
      <c r="J352" s="476"/>
      <c r="K352" s="476"/>
      <c r="L352" s="476"/>
      <c r="M352" s="476"/>
      <c r="N352" s="476"/>
      <c r="O352" s="476"/>
      <c r="P352" s="476"/>
      <c r="Q352" s="476"/>
      <c r="R352" s="476"/>
      <c r="S352" s="476"/>
      <c r="T352" s="476"/>
      <c r="U352" s="476"/>
      <c r="V352" s="476"/>
      <c r="W352" s="476"/>
      <c r="X352" s="476"/>
      <c r="Y352" s="476"/>
      <c r="Z352" s="476"/>
    </row>
    <row r="353">
      <c r="A353" s="476"/>
      <c r="B353" s="476"/>
      <c r="C353" s="476"/>
      <c r="D353" s="476"/>
      <c r="E353" s="476"/>
      <c r="F353" s="476"/>
      <c r="G353" s="476"/>
      <c r="H353" s="476"/>
      <c r="I353" s="476"/>
      <c r="J353" s="476"/>
      <c r="K353" s="476"/>
      <c r="L353" s="476"/>
      <c r="M353" s="476"/>
      <c r="N353" s="476"/>
      <c r="O353" s="476"/>
      <c r="P353" s="476"/>
      <c r="Q353" s="476"/>
      <c r="R353" s="476"/>
      <c r="S353" s="476"/>
      <c r="T353" s="476"/>
      <c r="U353" s="476"/>
      <c r="V353" s="476"/>
      <c r="W353" s="476"/>
      <c r="X353" s="476"/>
      <c r="Y353" s="476"/>
      <c r="Z353" s="476"/>
    </row>
    <row r="354">
      <c r="A354" s="476"/>
      <c r="B354" s="476"/>
      <c r="C354" s="476"/>
      <c r="D354" s="476"/>
      <c r="E354" s="476"/>
      <c r="F354" s="476"/>
      <c r="G354" s="476"/>
      <c r="H354" s="476"/>
      <c r="I354" s="476"/>
      <c r="J354" s="476"/>
      <c r="K354" s="476"/>
      <c r="L354" s="476"/>
      <c r="M354" s="476"/>
      <c r="N354" s="476"/>
      <c r="O354" s="476"/>
      <c r="P354" s="476"/>
      <c r="Q354" s="476"/>
      <c r="R354" s="476"/>
      <c r="S354" s="476"/>
      <c r="T354" s="476"/>
      <c r="U354" s="476"/>
      <c r="V354" s="476"/>
      <c r="W354" s="476"/>
      <c r="X354" s="476"/>
      <c r="Y354" s="476"/>
      <c r="Z354" s="476"/>
    </row>
    <row r="355">
      <c r="A355" s="476"/>
      <c r="B355" s="476"/>
      <c r="C355" s="476"/>
      <c r="D355" s="476"/>
      <c r="E355" s="476"/>
      <c r="F355" s="476"/>
      <c r="G355" s="476"/>
      <c r="H355" s="476"/>
      <c r="I355" s="476"/>
      <c r="J355" s="476"/>
      <c r="K355" s="476"/>
      <c r="L355" s="476"/>
      <c r="M355" s="476"/>
      <c r="N355" s="476"/>
      <c r="O355" s="476"/>
      <c r="P355" s="476"/>
      <c r="Q355" s="476"/>
      <c r="R355" s="476"/>
      <c r="S355" s="476"/>
      <c r="T355" s="476"/>
      <c r="U355" s="476"/>
      <c r="V355" s="476"/>
      <c r="W355" s="476"/>
      <c r="X355" s="476"/>
      <c r="Y355" s="476"/>
      <c r="Z355" s="476"/>
    </row>
    <row r="356">
      <c r="A356" s="476"/>
      <c r="B356" s="476"/>
      <c r="C356" s="476"/>
      <c r="D356" s="476"/>
      <c r="E356" s="476"/>
      <c r="F356" s="476"/>
      <c r="G356" s="476"/>
      <c r="H356" s="476"/>
      <c r="I356" s="476"/>
      <c r="J356" s="476"/>
      <c r="K356" s="476"/>
      <c r="L356" s="476"/>
      <c r="M356" s="476"/>
      <c r="N356" s="476"/>
      <c r="O356" s="476"/>
      <c r="P356" s="476"/>
      <c r="Q356" s="476"/>
      <c r="R356" s="476"/>
      <c r="S356" s="476"/>
      <c r="T356" s="476"/>
      <c r="U356" s="476"/>
      <c r="V356" s="476"/>
      <c r="W356" s="476"/>
      <c r="X356" s="476"/>
      <c r="Y356" s="476"/>
      <c r="Z356" s="476"/>
    </row>
    <row r="357">
      <c r="A357" s="476"/>
      <c r="B357" s="476"/>
      <c r="C357" s="476"/>
      <c r="D357" s="476"/>
      <c r="E357" s="476"/>
      <c r="F357" s="476"/>
      <c r="G357" s="476"/>
      <c r="H357" s="476"/>
      <c r="I357" s="476"/>
      <c r="J357" s="476"/>
      <c r="K357" s="476"/>
      <c r="L357" s="476"/>
      <c r="M357" s="476"/>
      <c r="N357" s="476"/>
      <c r="O357" s="476"/>
      <c r="P357" s="476"/>
      <c r="Q357" s="476"/>
      <c r="R357" s="476"/>
      <c r="S357" s="476"/>
      <c r="T357" s="476"/>
      <c r="U357" s="476"/>
      <c r="V357" s="476"/>
      <c r="W357" s="476"/>
      <c r="X357" s="476"/>
      <c r="Y357" s="476"/>
      <c r="Z357" s="476"/>
    </row>
    <row r="358">
      <c r="A358" s="476"/>
      <c r="B358" s="476"/>
      <c r="C358" s="476"/>
      <c r="D358" s="476"/>
      <c r="E358" s="476"/>
      <c r="F358" s="476"/>
      <c r="G358" s="476"/>
      <c r="H358" s="476"/>
      <c r="I358" s="476"/>
      <c r="J358" s="476"/>
      <c r="K358" s="476"/>
      <c r="L358" s="476"/>
      <c r="M358" s="476"/>
      <c r="N358" s="476"/>
      <c r="O358" s="476"/>
      <c r="P358" s="476"/>
      <c r="Q358" s="476"/>
      <c r="R358" s="476"/>
      <c r="S358" s="476"/>
      <c r="T358" s="476"/>
      <c r="U358" s="476"/>
      <c r="V358" s="476"/>
      <c r="W358" s="476"/>
      <c r="X358" s="476"/>
      <c r="Y358" s="476"/>
      <c r="Z358" s="476"/>
    </row>
    <row r="359">
      <c r="A359" s="476"/>
      <c r="B359" s="476"/>
      <c r="C359" s="476"/>
      <c r="D359" s="476"/>
      <c r="E359" s="476"/>
      <c r="F359" s="476"/>
      <c r="G359" s="476"/>
      <c r="H359" s="476"/>
      <c r="I359" s="476"/>
      <c r="J359" s="476"/>
      <c r="K359" s="476"/>
      <c r="L359" s="476"/>
      <c r="M359" s="476"/>
      <c r="N359" s="476"/>
      <c r="O359" s="476"/>
      <c r="P359" s="476"/>
      <c r="Q359" s="476"/>
      <c r="R359" s="476"/>
      <c r="S359" s="476"/>
      <c r="T359" s="476"/>
      <c r="U359" s="476"/>
      <c r="V359" s="476"/>
      <c r="W359" s="476"/>
      <c r="X359" s="476"/>
      <c r="Y359" s="476"/>
      <c r="Z359" s="476"/>
    </row>
    <row r="360">
      <c r="A360" s="476"/>
      <c r="B360" s="476"/>
      <c r="C360" s="476"/>
      <c r="D360" s="476"/>
      <c r="E360" s="476"/>
      <c r="F360" s="476"/>
      <c r="G360" s="476"/>
      <c r="H360" s="476"/>
      <c r="I360" s="476"/>
      <c r="J360" s="476"/>
      <c r="K360" s="476"/>
      <c r="L360" s="476"/>
      <c r="M360" s="476"/>
      <c r="N360" s="476"/>
      <c r="O360" s="476"/>
      <c r="P360" s="476"/>
      <c r="Q360" s="476"/>
      <c r="R360" s="476"/>
      <c r="S360" s="476"/>
      <c r="T360" s="476"/>
      <c r="U360" s="476"/>
      <c r="V360" s="476"/>
      <c r="W360" s="476"/>
      <c r="X360" s="476"/>
      <c r="Y360" s="476"/>
      <c r="Z360" s="476"/>
    </row>
    <row r="361">
      <c r="A361" s="476"/>
      <c r="B361" s="476"/>
      <c r="C361" s="476"/>
      <c r="D361" s="476"/>
      <c r="E361" s="476"/>
      <c r="F361" s="476"/>
      <c r="G361" s="476"/>
      <c r="H361" s="476"/>
      <c r="I361" s="476"/>
      <c r="J361" s="476"/>
      <c r="K361" s="476"/>
      <c r="L361" s="476"/>
      <c r="M361" s="476"/>
      <c r="N361" s="476"/>
      <c r="O361" s="476"/>
      <c r="P361" s="476"/>
      <c r="Q361" s="476"/>
      <c r="R361" s="476"/>
      <c r="S361" s="476"/>
      <c r="T361" s="476"/>
      <c r="U361" s="476"/>
      <c r="V361" s="476"/>
      <c r="W361" s="476"/>
      <c r="X361" s="476"/>
      <c r="Y361" s="476"/>
      <c r="Z361" s="476"/>
    </row>
    <row r="362">
      <c r="A362" s="476"/>
      <c r="B362" s="476"/>
      <c r="C362" s="476"/>
      <c r="D362" s="476"/>
      <c r="E362" s="476"/>
      <c r="F362" s="476"/>
      <c r="G362" s="476"/>
      <c r="H362" s="476"/>
      <c r="I362" s="476"/>
      <c r="J362" s="476"/>
      <c r="K362" s="476"/>
      <c r="L362" s="476"/>
      <c r="M362" s="476"/>
      <c r="N362" s="476"/>
      <c r="O362" s="476"/>
      <c r="P362" s="476"/>
      <c r="Q362" s="476"/>
      <c r="R362" s="476"/>
      <c r="S362" s="476"/>
      <c r="T362" s="476"/>
      <c r="U362" s="476"/>
      <c r="V362" s="476"/>
      <c r="W362" s="476"/>
      <c r="X362" s="476"/>
      <c r="Y362" s="476"/>
      <c r="Z362" s="476"/>
    </row>
    <row r="363">
      <c r="A363" s="476"/>
      <c r="B363" s="476"/>
      <c r="C363" s="476"/>
      <c r="D363" s="476"/>
      <c r="E363" s="476"/>
      <c r="F363" s="476"/>
      <c r="G363" s="476"/>
      <c r="H363" s="476"/>
      <c r="I363" s="476"/>
      <c r="J363" s="476"/>
      <c r="K363" s="476"/>
      <c r="L363" s="476"/>
      <c r="M363" s="476"/>
      <c r="N363" s="476"/>
      <c r="O363" s="476"/>
      <c r="P363" s="476"/>
      <c r="Q363" s="476"/>
      <c r="R363" s="476"/>
      <c r="S363" s="476"/>
      <c r="T363" s="476"/>
      <c r="U363" s="476"/>
      <c r="V363" s="476"/>
      <c r="W363" s="476"/>
      <c r="X363" s="476"/>
      <c r="Y363" s="476"/>
      <c r="Z363" s="476"/>
    </row>
    <row r="364">
      <c r="A364" s="476"/>
      <c r="B364" s="476"/>
      <c r="C364" s="476"/>
      <c r="D364" s="476"/>
      <c r="E364" s="476"/>
      <c r="F364" s="476"/>
      <c r="G364" s="476"/>
      <c r="H364" s="476"/>
      <c r="I364" s="476"/>
      <c r="J364" s="476"/>
      <c r="K364" s="476"/>
      <c r="L364" s="476"/>
      <c r="M364" s="476"/>
      <c r="N364" s="476"/>
      <c r="O364" s="476"/>
      <c r="P364" s="476"/>
      <c r="Q364" s="476"/>
      <c r="R364" s="476"/>
      <c r="S364" s="476"/>
      <c r="T364" s="476"/>
      <c r="U364" s="476"/>
      <c r="V364" s="476"/>
      <c r="W364" s="476"/>
      <c r="X364" s="476"/>
      <c r="Y364" s="476"/>
      <c r="Z364" s="476"/>
    </row>
    <row r="365">
      <c r="A365" s="476"/>
      <c r="B365" s="476"/>
      <c r="C365" s="476"/>
      <c r="D365" s="476"/>
      <c r="E365" s="476"/>
      <c r="F365" s="476"/>
      <c r="G365" s="476"/>
      <c r="H365" s="476"/>
      <c r="I365" s="476"/>
      <c r="J365" s="476"/>
      <c r="K365" s="476"/>
      <c r="L365" s="476"/>
      <c r="M365" s="476"/>
      <c r="N365" s="476"/>
      <c r="O365" s="476"/>
      <c r="P365" s="476"/>
      <c r="Q365" s="476"/>
      <c r="R365" s="476"/>
      <c r="S365" s="476"/>
      <c r="T365" s="476"/>
      <c r="U365" s="476"/>
      <c r="V365" s="476"/>
      <c r="W365" s="476"/>
      <c r="X365" s="476"/>
      <c r="Y365" s="476"/>
      <c r="Z365" s="476"/>
    </row>
    <row r="366">
      <c r="A366" s="476"/>
      <c r="B366" s="476"/>
      <c r="C366" s="476"/>
      <c r="D366" s="476"/>
      <c r="E366" s="476"/>
      <c r="F366" s="476"/>
      <c r="G366" s="476"/>
      <c r="H366" s="476"/>
      <c r="I366" s="476"/>
      <c r="J366" s="476"/>
      <c r="K366" s="476"/>
      <c r="L366" s="476"/>
      <c r="M366" s="476"/>
      <c r="N366" s="476"/>
      <c r="O366" s="476"/>
      <c r="P366" s="476"/>
      <c r="Q366" s="476"/>
      <c r="R366" s="476"/>
      <c r="S366" s="476"/>
      <c r="T366" s="476"/>
      <c r="U366" s="476"/>
      <c r="V366" s="476"/>
      <c r="W366" s="476"/>
      <c r="X366" s="476"/>
      <c r="Y366" s="476"/>
      <c r="Z366" s="476"/>
    </row>
    <row r="367">
      <c r="A367" s="476"/>
      <c r="B367" s="476"/>
      <c r="C367" s="476"/>
      <c r="D367" s="476"/>
      <c r="E367" s="476"/>
      <c r="F367" s="476"/>
      <c r="G367" s="476"/>
      <c r="H367" s="476"/>
      <c r="I367" s="476"/>
      <c r="J367" s="476"/>
      <c r="K367" s="476"/>
      <c r="L367" s="476"/>
      <c r="M367" s="476"/>
      <c r="N367" s="476"/>
      <c r="O367" s="476"/>
      <c r="P367" s="476"/>
      <c r="Q367" s="476"/>
      <c r="R367" s="476"/>
      <c r="S367" s="476"/>
      <c r="T367" s="476"/>
      <c r="U367" s="476"/>
      <c r="V367" s="476"/>
      <c r="W367" s="476"/>
      <c r="X367" s="476"/>
      <c r="Y367" s="476"/>
      <c r="Z367" s="476"/>
    </row>
    <row r="368">
      <c r="A368" s="476"/>
      <c r="B368" s="476"/>
      <c r="C368" s="476"/>
      <c r="D368" s="476"/>
      <c r="E368" s="476"/>
      <c r="F368" s="476"/>
      <c r="G368" s="476"/>
      <c r="H368" s="476"/>
      <c r="I368" s="476"/>
      <c r="J368" s="476"/>
      <c r="K368" s="476"/>
      <c r="L368" s="476"/>
      <c r="M368" s="476"/>
      <c r="N368" s="476"/>
      <c r="O368" s="476"/>
      <c r="P368" s="476"/>
      <c r="Q368" s="476"/>
      <c r="R368" s="476"/>
      <c r="S368" s="476"/>
      <c r="T368" s="476"/>
      <c r="U368" s="476"/>
      <c r="V368" s="476"/>
      <c r="W368" s="476"/>
      <c r="X368" s="476"/>
      <c r="Y368" s="476"/>
      <c r="Z368" s="476"/>
    </row>
    <row r="369">
      <c r="A369" s="476"/>
      <c r="B369" s="476"/>
      <c r="C369" s="476"/>
      <c r="D369" s="476"/>
      <c r="E369" s="476"/>
      <c r="F369" s="476"/>
      <c r="G369" s="476"/>
      <c r="H369" s="476"/>
      <c r="I369" s="476"/>
      <c r="J369" s="476"/>
      <c r="K369" s="476"/>
      <c r="L369" s="476"/>
      <c r="M369" s="476"/>
      <c r="N369" s="476"/>
      <c r="O369" s="476"/>
      <c r="P369" s="476"/>
      <c r="Q369" s="476"/>
      <c r="R369" s="476"/>
      <c r="S369" s="476"/>
      <c r="T369" s="476"/>
      <c r="U369" s="476"/>
      <c r="V369" s="476"/>
      <c r="W369" s="476"/>
      <c r="X369" s="476"/>
      <c r="Y369" s="476"/>
      <c r="Z369" s="476"/>
    </row>
    <row r="370">
      <c r="A370" s="476"/>
      <c r="B370" s="476"/>
      <c r="C370" s="476"/>
      <c r="D370" s="476"/>
      <c r="E370" s="476"/>
      <c r="F370" s="476"/>
      <c r="G370" s="476"/>
      <c r="H370" s="476"/>
      <c r="I370" s="476"/>
      <c r="J370" s="476"/>
      <c r="K370" s="476"/>
      <c r="L370" s="476"/>
      <c r="M370" s="476"/>
      <c r="N370" s="476"/>
      <c r="O370" s="476"/>
      <c r="P370" s="476"/>
      <c r="Q370" s="476"/>
      <c r="R370" s="476"/>
      <c r="S370" s="476"/>
      <c r="T370" s="476"/>
      <c r="U370" s="476"/>
      <c r="V370" s="476"/>
      <c r="W370" s="476"/>
      <c r="X370" s="476"/>
      <c r="Y370" s="476"/>
      <c r="Z370" s="476"/>
    </row>
    <row r="371">
      <c r="A371" s="476"/>
      <c r="B371" s="476"/>
      <c r="C371" s="476"/>
      <c r="D371" s="476"/>
      <c r="E371" s="476"/>
      <c r="F371" s="476"/>
      <c r="G371" s="476"/>
      <c r="H371" s="476"/>
      <c r="I371" s="476"/>
      <c r="J371" s="476"/>
      <c r="K371" s="476"/>
      <c r="L371" s="476"/>
      <c r="M371" s="476"/>
      <c r="N371" s="476"/>
      <c r="O371" s="476"/>
      <c r="P371" s="476"/>
      <c r="Q371" s="476"/>
      <c r="R371" s="476"/>
      <c r="S371" s="476"/>
      <c r="T371" s="476"/>
      <c r="U371" s="476"/>
      <c r="V371" s="476"/>
      <c r="W371" s="476"/>
      <c r="X371" s="476"/>
      <c r="Y371" s="476"/>
      <c r="Z371" s="476"/>
    </row>
    <row r="372">
      <c r="A372" s="476"/>
      <c r="B372" s="476"/>
      <c r="C372" s="476"/>
      <c r="D372" s="476"/>
      <c r="E372" s="476"/>
      <c r="F372" s="476"/>
      <c r="G372" s="476"/>
      <c r="H372" s="476"/>
      <c r="I372" s="476"/>
      <c r="J372" s="476"/>
      <c r="K372" s="476"/>
      <c r="L372" s="476"/>
      <c r="M372" s="476"/>
      <c r="N372" s="476"/>
      <c r="O372" s="476"/>
      <c r="P372" s="476"/>
      <c r="Q372" s="476"/>
      <c r="R372" s="476"/>
      <c r="S372" s="476"/>
      <c r="T372" s="476"/>
      <c r="U372" s="476"/>
      <c r="V372" s="476"/>
      <c r="W372" s="476"/>
      <c r="X372" s="476"/>
      <c r="Y372" s="476"/>
      <c r="Z372" s="476"/>
    </row>
    <row r="373">
      <c r="A373" s="476"/>
      <c r="B373" s="476"/>
      <c r="C373" s="476"/>
      <c r="D373" s="476"/>
      <c r="E373" s="476"/>
      <c r="F373" s="476"/>
      <c r="G373" s="476"/>
      <c r="H373" s="476"/>
      <c r="I373" s="476"/>
      <c r="J373" s="476"/>
      <c r="K373" s="476"/>
      <c r="L373" s="476"/>
      <c r="M373" s="476"/>
      <c r="N373" s="476"/>
      <c r="O373" s="476"/>
      <c r="P373" s="476"/>
      <c r="Q373" s="476"/>
      <c r="R373" s="476"/>
      <c r="S373" s="476"/>
      <c r="T373" s="476"/>
      <c r="U373" s="476"/>
      <c r="V373" s="476"/>
      <c r="W373" s="476"/>
      <c r="X373" s="476"/>
      <c r="Y373" s="476"/>
      <c r="Z373" s="476"/>
    </row>
    <row r="374">
      <c r="A374" s="476"/>
      <c r="B374" s="476"/>
      <c r="C374" s="476"/>
      <c r="D374" s="476"/>
      <c r="E374" s="476"/>
      <c r="F374" s="476"/>
      <c r="G374" s="476"/>
      <c r="H374" s="476"/>
      <c r="I374" s="476"/>
      <c r="J374" s="476"/>
      <c r="K374" s="476"/>
      <c r="L374" s="476"/>
      <c r="M374" s="476"/>
      <c r="N374" s="476"/>
      <c r="O374" s="476"/>
      <c r="P374" s="476"/>
      <c r="Q374" s="476"/>
      <c r="R374" s="476"/>
      <c r="S374" s="476"/>
      <c r="T374" s="476"/>
      <c r="U374" s="476"/>
      <c r="V374" s="476"/>
      <c r="W374" s="476"/>
      <c r="X374" s="476"/>
      <c r="Y374" s="476"/>
      <c r="Z374" s="476"/>
    </row>
    <row r="375">
      <c r="A375" s="476"/>
      <c r="B375" s="476"/>
      <c r="C375" s="476"/>
      <c r="D375" s="476"/>
      <c r="E375" s="476"/>
      <c r="F375" s="476"/>
      <c r="G375" s="476"/>
      <c r="H375" s="476"/>
      <c r="I375" s="476"/>
      <c r="J375" s="476"/>
      <c r="K375" s="476"/>
      <c r="L375" s="476"/>
      <c r="M375" s="476"/>
      <c r="N375" s="476"/>
      <c r="O375" s="476"/>
      <c r="P375" s="476"/>
      <c r="Q375" s="476"/>
      <c r="R375" s="476"/>
      <c r="S375" s="476"/>
      <c r="T375" s="476"/>
      <c r="U375" s="476"/>
      <c r="V375" s="476"/>
      <c r="W375" s="476"/>
      <c r="X375" s="476"/>
      <c r="Y375" s="476"/>
      <c r="Z375" s="476"/>
    </row>
    <row r="376">
      <c r="A376" s="476"/>
      <c r="B376" s="476"/>
      <c r="C376" s="476"/>
      <c r="D376" s="476"/>
      <c r="E376" s="476"/>
      <c r="F376" s="476"/>
      <c r="G376" s="476"/>
      <c r="H376" s="476"/>
      <c r="I376" s="476"/>
      <c r="J376" s="476"/>
      <c r="K376" s="476"/>
      <c r="L376" s="476"/>
      <c r="M376" s="476"/>
      <c r="N376" s="476"/>
      <c r="O376" s="476"/>
      <c r="P376" s="476"/>
      <c r="Q376" s="476"/>
      <c r="R376" s="476"/>
      <c r="S376" s="476"/>
      <c r="T376" s="476"/>
      <c r="U376" s="476"/>
      <c r="V376" s="476"/>
      <c r="W376" s="476"/>
      <c r="X376" s="476"/>
      <c r="Y376" s="476"/>
      <c r="Z376" s="476"/>
    </row>
    <row r="377">
      <c r="A377" s="476"/>
      <c r="B377" s="476"/>
      <c r="C377" s="476"/>
      <c r="D377" s="476"/>
      <c r="E377" s="476"/>
      <c r="F377" s="476"/>
      <c r="G377" s="476"/>
      <c r="H377" s="476"/>
      <c r="I377" s="476"/>
      <c r="J377" s="476"/>
      <c r="K377" s="476"/>
      <c r="L377" s="476"/>
      <c r="M377" s="476"/>
      <c r="N377" s="476"/>
      <c r="O377" s="476"/>
      <c r="P377" s="476"/>
      <c r="Q377" s="476"/>
      <c r="R377" s="476"/>
      <c r="S377" s="476"/>
      <c r="T377" s="476"/>
      <c r="U377" s="476"/>
      <c r="V377" s="476"/>
      <c r="W377" s="476"/>
      <c r="X377" s="476"/>
      <c r="Y377" s="476"/>
      <c r="Z377" s="476"/>
    </row>
    <row r="378">
      <c r="A378" s="476"/>
      <c r="B378" s="476"/>
      <c r="C378" s="476"/>
      <c r="D378" s="476"/>
      <c r="E378" s="476"/>
      <c r="F378" s="476"/>
      <c r="G378" s="476"/>
      <c r="H378" s="476"/>
      <c r="I378" s="476"/>
      <c r="J378" s="476"/>
      <c r="K378" s="476"/>
      <c r="L378" s="476"/>
      <c r="M378" s="476"/>
      <c r="N378" s="476"/>
      <c r="O378" s="476"/>
      <c r="P378" s="476"/>
      <c r="Q378" s="476"/>
      <c r="R378" s="476"/>
      <c r="S378" s="476"/>
      <c r="T378" s="476"/>
      <c r="U378" s="476"/>
      <c r="V378" s="476"/>
      <c r="W378" s="476"/>
      <c r="X378" s="476"/>
      <c r="Y378" s="476"/>
      <c r="Z378" s="476"/>
    </row>
    <row r="379">
      <c r="A379" s="476"/>
      <c r="B379" s="476"/>
      <c r="C379" s="476"/>
      <c r="D379" s="476"/>
      <c r="E379" s="476"/>
      <c r="F379" s="476"/>
      <c r="G379" s="476"/>
      <c r="H379" s="476"/>
      <c r="I379" s="476"/>
      <c r="J379" s="476"/>
      <c r="K379" s="476"/>
      <c r="L379" s="476"/>
      <c r="M379" s="476"/>
      <c r="N379" s="476"/>
      <c r="O379" s="476"/>
      <c r="P379" s="476"/>
      <c r="Q379" s="476"/>
      <c r="R379" s="476"/>
      <c r="S379" s="476"/>
      <c r="T379" s="476"/>
      <c r="U379" s="476"/>
      <c r="V379" s="476"/>
      <c r="W379" s="476"/>
      <c r="X379" s="476"/>
      <c r="Y379" s="476"/>
      <c r="Z379" s="476"/>
    </row>
    <row r="380">
      <c r="A380" s="476"/>
      <c r="B380" s="476"/>
      <c r="C380" s="476"/>
      <c r="D380" s="476"/>
      <c r="E380" s="476"/>
      <c r="F380" s="476"/>
      <c r="G380" s="476"/>
      <c r="H380" s="476"/>
      <c r="I380" s="476"/>
      <c r="J380" s="476"/>
      <c r="K380" s="476"/>
      <c r="L380" s="476"/>
      <c r="M380" s="476"/>
      <c r="N380" s="476"/>
      <c r="O380" s="476"/>
      <c r="P380" s="476"/>
      <c r="Q380" s="476"/>
      <c r="R380" s="476"/>
      <c r="S380" s="476"/>
      <c r="T380" s="476"/>
      <c r="U380" s="476"/>
      <c r="V380" s="476"/>
      <c r="W380" s="476"/>
      <c r="X380" s="476"/>
      <c r="Y380" s="476"/>
      <c r="Z380" s="476"/>
    </row>
    <row r="381">
      <c r="A381" s="476"/>
      <c r="B381" s="476"/>
      <c r="C381" s="476"/>
      <c r="D381" s="476"/>
      <c r="E381" s="476"/>
      <c r="F381" s="476"/>
      <c r="G381" s="476"/>
      <c r="H381" s="476"/>
      <c r="I381" s="476"/>
      <c r="J381" s="476"/>
      <c r="K381" s="476"/>
      <c r="L381" s="476"/>
      <c r="M381" s="476"/>
      <c r="N381" s="476"/>
      <c r="O381" s="476"/>
      <c r="P381" s="476"/>
      <c r="Q381" s="476"/>
      <c r="R381" s="476"/>
      <c r="S381" s="476"/>
      <c r="T381" s="476"/>
      <c r="U381" s="476"/>
      <c r="V381" s="476"/>
      <c r="W381" s="476"/>
      <c r="X381" s="476"/>
      <c r="Y381" s="476"/>
      <c r="Z381" s="476"/>
    </row>
    <row r="382">
      <c r="A382" s="476"/>
      <c r="B382" s="476"/>
      <c r="C382" s="476"/>
      <c r="D382" s="476"/>
      <c r="E382" s="476"/>
      <c r="F382" s="476"/>
      <c r="G382" s="476"/>
      <c r="H382" s="476"/>
      <c r="I382" s="476"/>
      <c r="J382" s="476"/>
      <c r="K382" s="476"/>
      <c r="L382" s="476"/>
      <c r="M382" s="476"/>
      <c r="N382" s="476"/>
      <c r="O382" s="476"/>
      <c r="P382" s="476"/>
      <c r="Q382" s="476"/>
      <c r="R382" s="476"/>
      <c r="S382" s="476"/>
      <c r="T382" s="476"/>
      <c r="U382" s="476"/>
      <c r="V382" s="476"/>
      <c r="W382" s="476"/>
      <c r="X382" s="476"/>
      <c r="Y382" s="476"/>
      <c r="Z382" s="476"/>
    </row>
    <row r="383">
      <c r="A383" s="476"/>
      <c r="B383" s="476"/>
      <c r="C383" s="476"/>
      <c r="D383" s="476"/>
      <c r="E383" s="476"/>
      <c r="F383" s="476"/>
      <c r="G383" s="476"/>
      <c r="H383" s="476"/>
      <c r="I383" s="476"/>
      <c r="J383" s="476"/>
      <c r="K383" s="476"/>
      <c r="L383" s="476"/>
      <c r="M383" s="476"/>
      <c r="N383" s="476"/>
      <c r="O383" s="476"/>
      <c r="P383" s="476"/>
      <c r="Q383" s="476"/>
      <c r="R383" s="476"/>
      <c r="S383" s="476"/>
      <c r="T383" s="476"/>
      <c r="U383" s="476"/>
      <c r="V383" s="476"/>
      <c r="W383" s="476"/>
      <c r="X383" s="476"/>
      <c r="Y383" s="476"/>
      <c r="Z383" s="476"/>
    </row>
    <row r="384">
      <c r="A384" s="476"/>
      <c r="B384" s="476"/>
      <c r="C384" s="476"/>
      <c r="D384" s="476"/>
      <c r="E384" s="476"/>
      <c r="F384" s="476"/>
      <c r="G384" s="476"/>
      <c r="H384" s="476"/>
      <c r="I384" s="476"/>
      <c r="J384" s="476"/>
      <c r="K384" s="476"/>
      <c r="L384" s="476"/>
      <c r="M384" s="476"/>
      <c r="N384" s="476"/>
      <c r="O384" s="476"/>
      <c r="P384" s="476"/>
      <c r="Q384" s="476"/>
      <c r="R384" s="476"/>
      <c r="S384" s="476"/>
      <c r="T384" s="476"/>
      <c r="U384" s="476"/>
      <c r="V384" s="476"/>
      <c r="W384" s="476"/>
      <c r="X384" s="476"/>
      <c r="Y384" s="476"/>
      <c r="Z384" s="476"/>
    </row>
    <row r="385">
      <c r="A385" s="476"/>
      <c r="B385" s="476"/>
      <c r="C385" s="476"/>
      <c r="D385" s="476"/>
      <c r="E385" s="476"/>
      <c r="F385" s="476"/>
      <c r="G385" s="476"/>
      <c r="H385" s="476"/>
      <c r="I385" s="476"/>
      <c r="J385" s="476"/>
      <c r="K385" s="476"/>
      <c r="L385" s="476"/>
      <c r="M385" s="476"/>
      <c r="N385" s="476"/>
      <c r="O385" s="476"/>
      <c r="P385" s="476"/>
      <c r="Q385" s="476"/>
      <c r="R385" s="476"/>
      <c r="S385" s="476"/>
      <c r="T385" s="476"/>
      <c r="U385" s="476"/>
      <c r="V385" s="476"/>
      <c r="W385" s="476"/>
      <c r="X385" s="476"/>
      <c r="Y385" s="476"/>
      <c r="Z385" s="476"/>
    </row>
    <row r="386">
      <c r="A386" s="476"/>
      <c r="B386" s="476"/>
      <c r="C386" s="476"/>
      <c r="D386" s="476"/>
      <c r="E386" s="476"/>
      <c r="F386" s="476"/>
      <c r="G386" s="476"/>
      <c r="H386" s="476"/>
      <c r="I386" s="476"/>
      <c r="J386" s="476"/>
      <c r="K386" s="476"/>
      <c r="L386" s="476"/>
      <c r="M386" s="476"/>
      <c r="N386" s="476"/>
      <c r="O386" s="476"/>
      <c r="P386" s="476"/>
      <c r="Q386" s="476"/>
      <c r="R386" s="476"/>
      <c r="S386" s="476"/>
      <c r="T386" s="476"/>
      <c r="U386" s="476"/>
      <c r="V386" s="476"/>
      <c r="W386" s="476"/>
      <c r="X386" s="476"/>
      <c r="Y386" s="476"/>
      <c r="Z386" s="476"/>
    </row>
    <row r="387">
      <c r="A387" s="476"/>
      <c r="B387" s="476"/>
      <c r="C387" s="476"/>
      <c r="D387" s="476"/>
      <c r="E387" s="476"/>
      <c r="F387" s="476"/>
      <c r="G387" s="476"/>
      <c r="H387" s="476"/>
      <c r="I387" s="476"/>
      <c r="J387" s="476"/>
      <c r="K387" s="476"/>
      <c r="L387" s="476"/>
      <c r="M387" s="476"/>
      <c r="N387" s="476"/>
      <c r="O387" s="476"/>
      <c r="P387" s="476"/>
      <c r="Q387" s="476"/>
      <c r="R387" s="476"/>
      <c r="S387" s="476"/>
      <c r="T387" s="476"/>
      <c r="U387" s="476"/>
      <c r="V387" s="476"/>
      <c r="W387" s="476"/>
      <c r="X387" s="476"/>
      <c r="Y387" s="476"/>
      <c r="Z387" s="476"/>
    </row>
    <row r="388">
      <c r="A388" s="476"/>
      <c r="B388" s="476"/>
      <c r="C388" s="476"/>
      <c r="D388" s="476"/>
      <c r="E388" s="476"/>
      <c r="F388" s="476"/>
      <c r="G388" s="476"/>
      <c r="H388" s="476"/>
      <c r="I388" s="476"/>
      <c r="J388" s="476"/>
      <c r="K388" s="476"/>
      <c r="L388" s="476"/>
      <c r="M388" s="476"/>
      <c r="N388" s="476"/>
      <c r="O388" s="476"/>
      <c r="P388" s="476"/>
      <c r="Q388" s="476"/>
      <c r="R388" s="476"/>
      <c r="S388" s="476"/>
      <c r="T388" s="476"/>
      <c r="U388" s="476"/>
      <c r="V388" s="476"/>
      <c r="W388" s="476"/>
      <c r="X388" s="476"/>
      <c r="Y388" s="476"/>
      <c r="Z388" s="476"/>
    </row>
    <row r="389">
      <c r="A389" s="476"/>
      <c r="B389" s="476"/>
      <c r="C389" s="476"/>
      <c r="D389" s="476"/>
      <c r="E389" s="476"/>
      <c r="F389" s="476"/>
      <c r="G389" s="476"/>
      <c r="H389" s="476"/>
      <c r="I389" s="476"/>
      <c r="J389" s="476"/>
      <c r="K389" s="476"/>
      <c r="L389" s="476"/>
      <c r="M389" s="476"/>
      <c r="N389" s="476"/>
      <c r="O389" s="476"/>
      <c r="P389" s="476"/>
      <c r="Q389" s="476"/>
      <c r="R389" s="476"/>
      <c r="S389" s="476"/>
      <c r="T389" s="476"/>
      <c r="U389" s="476"/>
      <c r="V389" s="476"/>
      <c r="W389" s="476"/>
      <c r="X389" s="476"/>
      <c r="Y389" s="476"/>
      <c r="Z389" s="476"/>
    </row>
    <row r="390">
      <c r="A390" s="476"/>
      <c r="B390" s="476"/>
      <c r="C390" s="476"/>
      <c r="D390" s="476"/>
      <c r="E390" s="476"/>
      <c r="F390" s="476"/>
      <c r="G390" s="476"/>
      <c r="H390" s="476"/>
      <c r="I390" s="476"/>
      <c r="J390" s="476"/>
      <c r="K390" s="476"/>
      <c r="L390" s="476"/>
      <c r="M390" s="476"/>
      <c r="N390" s="476"/>
      <c r="O390" s="476"/>
      <c r="P390" s="476"/>
      <c r="Q390" s="476"/>
      <c r="R390" s="476"/>
      <c r="S390" s="476"/>
      <c r="T390" s="476"/>
      <c r="U390" s="476"/>
      <c r="V390" s="476"/>
      <c r="W390" s="476"/>
      <c r="X390" s="476"/>
      <c r="Y390" s="476"/>
      <c r="Z390" s="476"/>
    </row>
    <row r="391">
      <c r="A391" s="476"/>
      <c r="B391" s="476"/>
      <c r="C391" s="476"/>
      <c r="D391" s="476"/>
      <c r="E391" s="476"/>
      <c r="F391" s="476"/>
      <c r="G391" s="476"/>
      <c r="H391" s="476"/>
      <c r="I391" s="476"/>
      <c r="J391" s="476"/>
      <c r="K391" s="476"/>
      <c r="L391" s="476"/>
      <c r="M391" s="476"/>
      <c r="N391" s="476"/>
      <c r="O391" s="476"/>
      <c r="P391" s="476"/>
      <c r="Q391" s="476"/>
      <c r="R391" s="476"/>
      <c r="S391" s="476"/>
      <c r="T391" s="476"/>
      <c r="U391" s="476"/>
      <c r="V391" s="476"/>
      <c r="W391" s="476"/>
      <c r="X391" s="476"/>
      <c r="Y391" s="476"/>
      <c r="Z391" s="476"/>
    </row>
    <row r="392">
      <c r="A392" s="476"/>
      <c r="B392" s="476"/>
      <c r="C392" s="476"/>
      <c r="D392" s="476"/>
      <c r="E392" s="476"/>
      <c r="F392" s="476"/>
      <c r="G392" s="476"/>
      <c r="H392" s="476"/>
      <c r="I392" s="476"/>
      <c r="J392" s="476"/>
      <c r="K392" s="476"/>
      <c r="L392" s="476"/>
      <c r="M392" s="476"/>
      <c r="N392" s="476"/>
      <c r="O392" s="476"/>
      <c r="P392" s="476"/>
      <c r="Q392" s="476"/>
      <c r="R392" s="476"/>
      <c r="S392" s="476"/>
      <c r="T392" s="476"/>
      <c r="U392" s="476"/>
      <c r="V392" s="476"/>
      <c r="W392" s="476"/>
      <c r="X392" s="476"/>
      <c r="Y392" s="476"/>
      <c r="Z392" s="476"/>
    </row>
    <row r="393">
      <c r="A393" s="476"/>
      <c r="B393" s="476"/>
      <c r="C393" s="476"/>
      <c r="D393" s="476"/>
      <c r="E393" s="476"/>
      <c r="F393" s="476"/>
      <c r="G393" s="476"/>
      <c r="H393" s="476"/>
      <c r="I393" s="476"/>
      <c r="J393" s="476"/>
      <c r="K393" s="476"/>
      <c r="L393" s="476"/>
      <c r="M393" s="476"/>
      <c r="N393" s="476"/>
      <c r="O393" s="476"/>
      <c r="P393" s="476"/>
      <c r="Q393" s="476"/>
      <c r="R393" s="476"/>
      <c r="S393" s="476"/>
      <c r="T393" s="476"/>
      <c r="U393" s="476"/>
      <c r="V393" s="476"/>
      <c r="W393" s="476"/>
      <c r="X393" s="476"/>
      <c r="Y393" s="476"/>
      <c r="Z393" s="476"/>
    </row>
    <row r="394">
      <c r="A394" s="476"/>
      <c r="B394" s="476"/>
      <c r="C394" s="476"/>
      <c r="D394" s="476"/>
      <c r="E394" s="476"/>
      <c r="F394" s="476"/>
      <c r="G394" s="476"/>
      <c r="H394" s="476"/>
      <c r="I394" s="476"/>
      <c r="J394" s="476"/>
      <c r="K394" s="476"/>
      <c r="L394" s="476"/>
      <c r="M394" s="476"/>
      <c r="N394" s="476"/>
      <c r="O394" s="476"/>
      <c r="P394" s="476"/>
      <c r="Q394" s="476"/>
      <c r="R394" s="476"/>
      <c r="S394" s="476"/>
      <c r="T394" s="476"/>
      <c r="U394" s="476"/>
      <c r="V394" s="476"/>
      <c r="W394" s="476"/>
      <c r="X394" s="476"/>
      <c r="Y394" s="476"/>
      <c r="Z394" s="476"/>
    </row>
    <row r="395">
      <c r="A395" s="476"/>
      <c r="B395" s="476"/>
      <c r="C395" s="476"/>
      <c r="D395" s="476"/>
      <c r="E395" s="476"/>
      <c r="F395" s="476"/>
      <c r="G395" s="476"/>
      <c r="H395" s="476"/>
      <c r="I395" s="476"/>
      <c r="J395" s="476"/>
      <c r="K395" s="476"/>
      <c r="L395" s="476"/>
      <c r="M395" s="476"/>
      <c r="N395" s="476"/>
      <c r="O395" s="476"/>
      <c r="P395" s="476"/>
      <c r="Q395" s="476"/>
      <c r="R395" s="476"/>
      <c r="S395" s="476"/>
      <c r="T395" s="476"/>
      <c r="U395" s="476"/>
      <c r="V395" s="476"/>
      <c r="W395" s="476"/>
      <c r="X395" s="476"/>
      <c r="Y395" s="476"/>
      <c r="Z395" s="476"/>
    </row>
    <row r="396">
      <c r="A396" s="476"/>
      <c r="B396" s="476"/>
      <c r="C396" s="476"/>
      <c r="D396" s="476"/>
      <c r="E396" s="476"/>
      <c r="F396" s="476"/>
      <c r="G396" s="476"/>
      <c r="H396" s="476"/>
      <c r="I396" s="476"/>
      <c r="J396" s="476"/>
      <c r="K396" s="476"/>
      <c r="L396" s="476"/>
      <c r="M396" s="476"/>
      <c r="N396" s="476"/>
      <c r="O396" s="476"/>
      <c r="P396" s="476"/>
      <c r="Q396" s="476"/>
      <c r="R396" s="476"/>
      <c r="S396" s="476"/>
      <c r="T396" s="476"/>
      <c r="U396" s="476"/>
      <c r="V396" s="476"/>
      <c r="W396" s="476"/>
      <c r="X396" s="476"/>
      <c r="Y396" s="476"/>
      <c r="Z396" s="476"/>
    </row>
    <row r="397">
      <c r="A397" s="476"/>
      <c r="B397" s="476"/>
      <c r="C397" s="476"/>
      <c r="D397" s="476"/>
      <c r="E397" s="476"/>
      <c r="F397" s="476"/>
      <c r="G397" s="476"/>
      <c r="H397" s="476"/>
      <c r="I397" s="476"/>
      <c r="J397" s="476"/>
      <c r="K397" s="476"/>
      <c r="L397" s="476"/>
      <c r="M397" s="476"/>
      <c r="N397" s="476"/>
      <c r="O397" s="476"/>
      <c r="P397" s="476"/>
      <c r="Q397" s="476"/>
      <c r="R397" s="476"/>
      <c r="S397" s="476"/>
      <c r="T397" s="476"/>
      <c r="U397" s="476"/>
      <c r="V397" s="476"/>
      <c r="W397" s="476"/>
      <c r="X397" s="476"/>
      <c r="Y397" s="476"/>
      <c r="Z397" s="476"/>
    </row>
    <row r="398">
      <c r="A398" s="476"/>
      <c r="B398" s="476"/>
      <c r="C398" s="476"/>
      <c r="D398" s="476"/>
      <c r="E398" s="476"/>
      <c r="F398" s="476"/>
      <c r="G398" s="476"/>
      <c r="H398" s="476"/>
      <c r="I398" s="476"/>
      <c r="J398" s="476"/>
      <c r="K398" s="476"/>
      <c r="L398" s="476"/>
      <c r="M398" s="476"/>
      <c r="N398" s="476"/>
      <c r="O398" s="476"/>
      <c r="P398" s="476"/>
      <c r="Q398" s="476"/>
      <c r="R398" s="476"/>
      <c r="S398" s="476"/>
      <c r="T398" s="476"/>
      <c r="U398" s="476"/>
      <c r="V398" s="476"/>
      <c r="W398" s="476"/>
      <c r="X398" s="476"/>
      <c r="Y398" s="476"/>
      <c r="Z398" s="476"/>
    </row>
    <row r="399">
      <c r="A399" s="476"/>
      <c r="B399" s="476"/>
      <c r="C399" s="476"/>
      <c r="D399" s="476"/>
      <c r="E399" s="476"/>
      <c r="F399" s="476"/>
      <c r="G399" s="476"/>
      <c r="H399" s="476"/>
      <c r="I399" s="476"/>
      <c r="J399" s="476"/>
      <c r="K399" s="476"/>
      <c r="L399" s="476"/>
      <c r="M399" s="476"/>
      <c r="N399" s="476"/>
      <c r="O399" s="476"/>
      <c r="P399" s="476"/>
      <c r="Q399" s="476"/>
      <c r="R399" s="476"/>
      <c r="S399" s="476"/>
      <c r="T399" s="476"/>
      <c r="U399" s="476"/>
      <c r="V399" s="476"/>
      <c r="W399" s="476"/>
      <c r="X399" s="476"/>
      <c r="Y399" s="476"/>
      <c r="Z399" s="476"/>
    </row>
    <row r="400">
      <c r="A400" s="476"/>
      <c r="B400" s="476"/>
      <c r="C400" s="476"/>
      <c r="D400" s="476"/>
      <c r="E400" s="476"/>
      <c r="F400" s="476"/>
      <c r="G400" s="476"/>
      <c r="H400" s="476"/>
      <c r="I400" s="476"/>
      <c r="J400" s="476"/>
      <c r="K400" s="476"/>
      <c r="L400" s="476"/>
      <c r="M400" s="476"/>
      <c r="N400" s="476"/>
      <c r="O400" s="476"/>
      <c r="P400" s="476"/>
      <c r="Q400" s="476"/>
      <c r="R400" s="476"/>
      <c r="S400" s="476"/>
      <c r="T400" s="476"/>
      <c r="U400" s="476"/>
      <c r="V400" s="476"/>
      <c r="W400" s="476"/>
      <c r="X400" s="476"/>
      <c r="Y400" s="476"/>
      <c r="Z400" s="476"/>
    </row>
    <row r="401">
      <c r="A401" s="476"/>
      <c r="B401" s="476"/>
      <c r="C401" s="476"/>
      <c r="D401" s="476"/>
      <c r="E401" s="476"/>
      <c r="F401" s="476"/>
      <c r="G401" s="476"/>
      <c r="H401" s="476"/>
      <c r="I401" s="476"/>
      <c r="J401" s="476"/>
      <c r="K401" s="476"/>
      <c r="L401" s="476"/>
      <c r="M401" s="476"/>
      <c r="N401" s="476"/>
      <c r="O401" s="476"/>
      <c r="P401" s="476"/>
      <c r="Q401" s="476"/>
      <c r="R401" s="476"/>
      <c r="S401" s="476"/>
      <c r="T401" s="476"/>
      <c r="U401" s="476"/>
      <c r="V401" s="476"/>
      <c r="W401" s="476"/>
      <c r="X401" s="476"/>
      <c r="Y401" s="476"/>
      <c r="Z401" s="476"/>
    </row>
    <row r="402">
      <c r="A402" s="476"/>
      <c r="B402" s="476"/>
      <c r="C402" s="476"/>
      <c r="D402" s="476"/>
      <c r="E402" s="476"/>
      <c r="F402" s="476"/>
      <c r="G402" s="476"/>
      <c r="H402" s="476"/>
      <c r="I402" s="476"/>
      <c r="J402" s="476"/>
      <c r="K402" s="476"/>
      <c r="L402" s="476"/>
      <c r="M402" s="476"/>
      <c r="N402" s="476"/>
      <c r="O402" s="476"/>
      <c r="P402" s="476"/>
      <c r="Q402" s="476"/>
      <c r="R402" s="476"/>
      <c r="S402" s="476"/>
      <c r="T402" s="476"/>
      <c r="U402" s="476"/>
      <c r="V402" s="476"/>
      <c r="W402" s="476"/>
      <c r="X402" s="476"/>
      <c r="Y402" s="476"/>
      <c r="Z402" s="476"/>
    </row>
    <row r="403">
      <c r="A403" s="476"/>
      <c r="B403" s="476"/>
      <c r="C403" s="476"/>
      <c r="D403" s="476"/>
      <c r="E403" s="476"/>
      <c r="F403" s="476"/>
      <c r="G403" s="476"/>
      <c r="H403" s="476"/>
      <c r="I403" s="476"/>
      <c r="J403" s="476"/>
      <c r="K403" s="476"/>
      <c r="L403" s="476"/>
      <c r="M403" s="476"/>
      <c r="N403" s="476"/>
      <c r="O403" s="476"/>
      <c r="P403" s="476"/>
      <c r="Q403" s="476"/>
      <c r="R403" s="476"/>
      <c r="S403" s="476"/>
      <c r="T403" s="476"/>
      <c r="U403" s="476"/>
      <c r="V403" s="476"/>
      <c r="W403" s="476"/>
      <c r="X403" s="476"/>
      <c r="Y403" s="476"/>
      <c r="Z403" s="476"/>
    </row>
    <row r="404">
      <c r="A404" s="476"/>
      <c r="B404" s="476"/>
      <c r="C404" s="476"/>
      <c r="D404" s="476"/>
      <c r="E404" s="476"/>
      <c r="F404" s="476"/>
      <c r="G404" s="476"/>
      <c r="H404" s="476"/>
      <c r="I404" s="476"/>
      <c r="J404" s="476"/>
      <c r="K404" s="476"/>
      <c r="L404" s="476"/>
      <c r="M404" s="476"/>
      <c r="N404" s="476"/>
      <c r="O404" s="476"/>
      <c r="P404" s="476"/>
      <c r="Q404" s="476"/>
      <c r="R404" s="476"/>
      <c r="S404" s="476"/>
      <c r="T404" s="476"/>
      <c r="U404" s="476"/>
      <c r="V404" s="476"/>
      <c r="W404" s="476"/>
      <c r="X404" s="476"/>
      <c r="Y404" s="476"/>
      <c r="Z404" s="476"/>
    </row>
    <row r="405">
      <c r="A405" s="476"/>
      <c r="B405" s="476"/>
      <c r="C405" s="476"/>
      <c r="D405" s="476"/>
      <c r="E405" s="476"/>
      <c r="F405" s="476"/>
      <c r="G405" s="476"/>
      <c r="H405" s="476"/>
      <c r="I405" s="476"/>
      <c r="J405" s="476"/>
      <c r="K405" s="476"/>
      <c r="L405" s="476"/>
      <c r="M405" s="476"/>
      <c r="N405" s="476"/>
      <c r="O405" s="476"/>
      <c r="P405" s="476"/>
      <c r="Q405" s="476"/>
      <c r="R405" s="476"/>
      <c r="S405" s="476"/>
      <c r="T405" s="476"/>
      <c r="U405" s="476"/>
      <c r="V405" s="476"/>
      <c r="W405" s="476"/>
      <c r="X405" s="476"/>
      <c r="Y405" s="476"/>
      <c r="Z405" s="476"/>
    </row>
    <row r="406">
      <c r="A406" s="476"/>
      <c r="B406" s="476"/>
      <c r="C406" s="476"/>
      <c r="D406" s="476"/>
      <c r="E406" s="476"/>
      <c r="F406" s="476"/>
      <c r="G406" s="476"/>
      <c r="H406" s="476"/>
      <c r="I406" s="476"/>
      <c r="J406" s="476"/>
      <c r="K406" s="476"/>
      <c r="L406" s="476"/>
      <c r="M406" s="476"/>
      <c r="N406" s="476"/>
      <c r="O406" s="476"/>
      <c r="P406" s="476"/>
      <c r="Q406" s="476"/>
      <c r="R406" s="476"/>
      <c r="S406" s="476"/>
      <c r="T406" s="476"/>
      <c r="U406" s="476"/>
      <c r="V406" s="476"/>
      <c r="W406" s="476"/>
      <c r="X406" s="476"/>
      <c r="Y406" s="476"/>
      <c r="Z406" s="476"/>
    </row>
    <row r="407">
      <c r="A407" s="476"/>
      <c r="B407" s="476"/>
      <c r="C407" s="476"/>
      <c r="D407" s="476"/>
      <c r="E407" s="476"/>
      <c r="F407" s="476"/>
      <c r="G407" s="476"/>
      <c r="H407" s="476"/>
      <c r="I407" s="476"/>
      <c r="J407" s="476"/>
      <c r="K407" s="476"/>
      <c r="L407" s="476"/>
      <c r="M407" s="476"/>
      <c r="N407" s="476"/>
      <c r="O407" s="476"/>
      <c r="P407" s="476"/>
      <c r="Q407" s="476"/>
      <c r="R407" s="476"/>
      <c r="S407" s="476"/>
      <c r="T407" s="476"/>
      <c r="U407" s="476"/>
      <c r="V407" s="476"/>
      <c r="W407" s="476"/>
      <c r="X407" s="476"/>
      <c r="Y407" s="476"/>
      <c r="Z407" s="476"/>
    </row>
    <row r="408">
      <c r="A408" s="476"/>
      <c r="B408" s="476"/>
      <c r="C408" s="476"/>
      <c r="D408" s="476"/>
      <c r="E408" s="476"/>
      <c r="F408" s="476"/>
      <c r="G408" s="476"/>
      <c r="H408" s="476"/>
      <c r="I408" s="476"/>
      <c r="J408" s="476"/>
      <c r="K408" s="476"/>
      <c r="L408" s="476"/>
      <c r="M408" s="476"/>
      <c r="N408" s="476"/>
      <c r="O408" s="476"/>
      <c r="P408" s="476"/>
      <c r="Q408" s="476"/>
      <c r="R408" s="476"/>
      <c r="S408" s="476"/>
      <c r="T408" s="476"/>
      <c r="U408" s="476"/>
      <c r="V408" s="476"/>
      <c r="W408" s="476"/>
      <c r="X408" s="476"/>
      <c r="Y408" s="476"/>
      <c r="Z408" s="476"/>
    </row>
    <row r="409">
      <c r="A409" s="476"/>
      <c r="B409" s="476"/>
      <c r="C409" s="476"/>
      <c r="D409" s="476"/>
      <c r="E409" s="476"/>
      <c r="F409" s="476"/>
      <c r="G409" s="476"/>
      <c r="H409" s="476"/>
      <c r="I409" s="476"/>
      <c r="J409" s="476"/>
      <c r="K409" s="476"/>
      <c r="L409" s="476"/>
      <c r="M409" s="476"/>
      <c r="N409" s="476"/>
      <c r="O409" s="476"/>
      <c r="P409" s="476"/>
      <c r="Q409" s="476"/>
      <c r="R409" s="476"/>
      <c r="S409" s="476"/>
      <c r="T409" s="476"/>
      <c r="U409" s="476"/>
      <c r="V409" s="476"/>
      <c r="W409" s="476"/>
      <c r="X409" s="476"/>
      <c r="Y409" s="476"/>
      <c r="Z409" s="476"/>
    </row>
    <row r="410">
      <c r="A410" s="476"/>
      <c r="B410" s="476"/>
      <c r="C410" s="476"/>
      <c r="D410" s="476"/>
      <c r="E410" s="476"/>
      <c r="F410" s="476"/>
      <c r="G410" s="476"/>
      <c r="H410" s="476"/>
      <c r="I410" s="476"/>
      <c r="J410" s="476"/>
      <c r="K410" s="476"/>
      <c r="L410" s="476"/>
      <c r="M410" s="476"/>
      <c r="N410" s="476"/>
      <c r="O410" s="476"/>
      <c r="P410" s="476"/>
      <c r="Q410" s="476"/>
      <c r="R410" s="476"/>
      <c r="S410" s="476"/>
      <c r="T410" s="476"/>
      <c r="U410" s="476"/>
      <c r="V410" s="476"/>
      <c r="W410" s="476"/>
      <c r="X410" s="476"/>
      <c r="Y410" s="476"/>
      <c r="Z410" s="476"/>
    </row>
    <row r="411">
      <c r="A411" s="476"/>
      <c r="B411" s="476"/>
      <c r="C411" s="476"/>
      <c r="D411" s="476"/>
      <c r="E411" s="476"/>
      <c r="F411" s="476"/>
      <c r="G411" s="476"/>
      <c r="H411" s="476"/>
      <c r="I411" s="476"/>
      <c r="J411" s="476"/>
      <c r="K411" s="476"/>
      <c r="L411" s="476"/>
      <c r="M411" s="476"/>
      <c r="N411" s="476"/>
      <c r="O411" s="476"/>
      <c r="P411" s="476"/>
      <c r="Q411" s="476"/>
      <c r="R411" s="476"/>
      <c r="S411" s="476"/>
      <c r="T411" s="476"/>
      <c r="U411" s="476"/>
      <c r="V411" s="476"/>
      <c r="W411" s="476"/>
      <c r="X411" s="476"/>
      <c r="Y411" s="476"/>
      <c r="Z411" s="476"/>
    </row>
    <row r="412">
      <c r="A412" s="476"/>
      <c r="B412" s="476"/>
      <c r="C412" s="476"/>
      <c r="D412" s="476"/>
      <c r="E412" s="476"/>
      <c r="F412" s="476"/>
      <c r="G412" s="476"/>
      <c r="H412" s="476"/>
      <c r="I412" s="476"/>
      <c r="J412" s="476"/>
      <c r="K412" s="476"/>
      <c r="L412" s="476"/>
      <c r="M412" s="476"/>
      <c r="N412" s="476"/>
      <c r="O412" s="476"/>
      <c r="P412" s="476"/>
      <c r="Q412" s="476"/>
      <c r="R412" s="476"/>
      <c r="S412" s="476"/>
      <c r="T412" s="476"/>
      <c r="U412" s="476"/>
      <c r="V412" s="476"/>
      <c r="W412" s="476"/>
      <c r="X412" s="476"/>
      <c r="Y412" s="476"/>
      <c r="Z412" s="476"/>
    </row>
    <row r="413">
      <c r="A413" s="476"/>
      <c r="B413" s="476"/>
      <c r="C413" s="476"/>
      <c r="D413" s="476"/>
      <c r="E413" s="476"/>
      <c r="F413" s="476"/>
      <c r="G413" s="476"/>
      <c r="H413" s="476"/>
      <c r="I413" s="476"/>
      <c r="J413" s="476"/>
      <c r="K413" s="476"/>
      <c r="L413" s="476"/>
      <c r="M413" s="476"/>
      <c r="N413" s="476"/>
      <c r="O413" s="476"/>
      <c r="P413" s="476"/>
      <c r="Q413" s="476"/>
      <c r="R413" s="476"/>
      <c r="S413" s="476"/>
      <c r="T413" s="476"/>
      <c r="U413" s="476"/>
      <c r="V413" s="476"/>
      <c r="W413" s="476"/>
      <c r="X413" s="476"/>
      <c r="Y413" s="476"/>
      <c r="Z413" s="476"/>
    </row>
    <row r="414">
      <c r="A414" s="476"/>
      <c r="B414" s="476"/>
      <c r="C414" s="476"/>
      <c r="D414" s="476"/>
      <c r="E414" s="476"/>
      <c r="F414" s="476"/>
      <c r="G414" s="476"/>
      <c r="H414" s="476"/>
      <c r="I414" s="476"/>
      <c r="J414" s="476"/>
      <c r="K414" s="476"/>
      <c r="L414" s="476"/>
      <c r="M414" s="476"/>
      <c r="N414" s="476"/>
      <c r="O414" s="476"/>
      <c r="P414" s="476"/>
      <c r="Q414" s="476"/>
      <c r="R414" s="476"/>
      <c r="S414" s="476"/>
      <c r="T414" s="476"/>
      <c r="U414" s="476"/>
      <c r="V414" s="476"/>
      <c r="W414" s="476"/>
      <c r="X414" s="476"/>
      <c r="Y414" s="476"/>
      <c r="Z414" s="476"/>
    </row>
    <row r="415">
      <c r="A415" s="476"/>
      <c r="B415" s="476"/>
      <c r="C415" s="476"/>
      <c r="D415" s="476"/>
      <c r="E415" s="476"/>
      <c r="F415" s="476"/>
      <c r="G415" s="476"/>
      <c r="H415" s="476"/>
      <c r="I415" s="476"/>
      <c r="J415" s="476"/>
      <c r="K415" s="476"/>
      <c r="L415" s="476"/>
      <c r="M415" s="476"/>
      <c r="N415" s="476"/>
      <c r="O415" s="476"/>
      <c r="P415" s="476"/>
      <c r="Q415" s="476"/>
      <c r="R415" s="476"/>
      <c r="S415" s="476"/>
      <c r="T415" s="476"/>
      <c r="U415" s="476"/>
      <c r="V415" s="476"/>
      <c r="W415" s="476"/>
      <c r="X415" s="476"/>
      <c r="Y415" s="476"/>
      <c r="Z415" s="476"/>
    </row>
    <row r="416">
      <c r="A416" s="476"/>
      <c r="B416" s="476"/>
      <c r="C416" s="476"/>
      <c r="D416" s="476"/>
      <c r="E416" s="476"/>
      <c r="F416" s="476"/>
      <c r="G416" s="476"/>
      <c r="H416" s="476"/>
      <c r="I416" s="476"/>
      <c r="J416" s="476"/>
      <c r="K416" s="476"/>
      <c r="L416" s="476"/>
      <c r="M416" s="476"/>
      <c r="N416" s="476"/>
      <c r="O416" s="476"/>
      <c r="P416" s="476"/>
      <c r="Q416" s="476"/>
      <c r="R416" s="476"/>
      <c r="S416" s="476"/>
      <c r="T416" s="476"/>
      <c r="U416" s="476"/>
      <c r="V416" s="476"/>
      <c r="W416" s="476"/>
      <c r="X416" s="476"/>
      <c r="Y416" s="476"/>
      <c r="Z416" s="476"/>
    </row>
    <row r="417">
      <c r="A417" s="476"/>
      <c r="B417" s="476"/>
      <c r="C417" s="476"/>
      <c r="D417" s="476"/>
      <c r="E417" s="476"/>
      <c r="F417" s="476"/>
      <c r="G417" s="476"/>
      <c r="H417" s="476"/>
      <c r="I417" s="476"/>
      <c r="J417" s="476"/>
      <c r="K417" s="476"/>
      <c r="L417" s="476"/>
      <c r="M417" s="476"/>
      <c r="N417" s="476"/>
      <c r="O417" s="476"/>
      <c r="P417" s="476"/>
      <c r="Q417" s="476"/>
      <c r="R417" s="476"/>
      <c r="S417" s="476"/>
      <c r="T417" s="476"/>
      <c r="U417" s="476"/>
      <c r="V417" s="476"/>
      <c r="W417" s="476"/>
      <c r="X417" s="476"/>
      <c r="Y417" s="476"/>
      <c r="Z417" s="476"/>
    </row>
    <row r="418">
      <c r="A418" s="476"/>
      <c r="B418" s="476"/>
      <c r="C418" s="476"/>
      <c r="D418" s="476"/>
      <c r="E418" s="476"/>
      <c r="F418" s="476"/>
      <c r="G418" s="476"/>
      <c r="H418" s="476"/>
      <c r="I418" s="476"/>
      <c r="J418" s="476"/>
      <c r="K418" s="476"/>
      <c r="L418" s="476"/>
      <c r="M418" s="476"/>
      <c r="N418" s="476"/>
      <c r="O418" s="476"/>
      <c r="P418" s="476"/>
      <c r="Q418" s="476"/>
      <c r="R418" s="476"/>
      <c r="S418" s="476"/>
      <c r="T418" s="476"/>
      <c r="U418" s="476"/>
      <c r="V418" s="476"/>
      <c r="W418" s="476"/>
      <c r="X418" s="476"/>
      <c r="Y418" s="476"/>
      <c r="Z418" s="476"/>
    </row>
    <row r="419">
      <c r="A419" s="476"/>
      <c r="B419" s="476"/>
      <c r="C419" s="476"/>
      <c r="D419" s="476"/>
      <c r="E419" s="476"/>
      <c r="F419" s="476"/>
      <c r="G419" s="476"/>
      <c r="H419" s="476"/>
      <c r="I419" s="476"/>
      <c r="J419" s="476"/>
      <c r="K419" s="476"/>
      <c r="L419" s="476"/>
      <c r="M419" s="476"/>
      <c r="N419" s="476"/>
      <c r="O419" s="476"/>
      <c r="P419" s="476"/>
      <c r="Q419" s="476"/>
      <c r="R419" s="476"/>
      <c r="S419" s="476"/>
      <c r="T419" s="476"/>
      <c r="U419" s="476"/>
      <c r="V419" s="476"/>
      <c r="W419" s="476"/>
      <c r="X419" s="476"/>
      <c r="Y419" s="476"/>
      <c r="Z419" s="476"/>
    </row>
    <row r="420">
      <c r="A420" s="476"/>
      <c r="B420" s="476"/>
      <c r="C420" s="476"/>
      <c r="D420" s="476"/>
      <c r="E420" s="476"/>
      <c r="F420" s="476"/>
      <c r="G420" s="476"/>
      <c r="H420" s="476"/>
      <c r="I420" s="476"/>
      <c r="J420" s="476"/>
      <c r="K420" s="476"/>
      <c r="L420" s="476"/>
      <c r="M420" s="476"/>
      <c r="N420" s="476"/>
      <c r="O420" s="476"/>
      <c r="P420" s="476"/>
      <c r="Q420" s="476"/>
      <c r="R420" s="476"/>
      <c r="S420" s="476"/>
      <c r="T420" s="476"/>
      <c r="U420" s="476"/>
      <c r="V420" s="476"/>
      <c r="W420" s="476"/>
      <c r="X420" s="476"/>
      <c r="Y420" s="476"/>
      <c r="Z420" s="476"/>
    </row>
    <row r="421">
      <c r="A421" s="476"/>
      <c r="B421" s="476"/>
      <c r="C421" s="476"/>
      <c r="D421" s="476"/>
      <c r="E421" s="476"/>
      <c r="F421" s="476"/>
      <c r="G421" s="476"/>
      <c r="H421" s="476"/>
      <c r="I421" s="476"/>
      <c r="J421" s="476"/>
      <c r="K421" s="476"/>
      <c r="L421" s="476"/>
      <c r="M421" s="476"/>
      <c r="N421" s="476"/>
      <c r="O421" s="476"/>
      <c r="P421" s="476"/>
      <c r="Q421" s="476"/>
      <c r="R421" s="476"/>
      <c r="S421" s="476"/>
      <c r="T421" s="476"/>
      <c r="U421" s="476"/>
      <c r="V421" s="476"/>
      <c r="W421" s="476"/>
      <c r="X421" s="476"/>
      <c r="Y421" s="476"/>
      <c r="Z421" s="476"/>
    </row>
    <row r="422">
      <c r="A422" s="476"/>
      <c r="B422" s="476"/>
      <c r="C422" s="476"/>
      <c r="D422" s="476"/>
      <c r="E422" s="476"/>
      <c r="F422" s="476"/>
      <c r="G422" s="476"/>
      <c r="H422" s="476"/>
      <c r="I422" s="476"/>
      <c r="J422" s="476"/>
      <c r="K422" s="476"/>
      <c r="L422" s="476"/>
      <c r="M422" s="476"/>
      <c r="N422" s="476"/>
      <c r="O422" s="476"/>
      <c r="P422" s="476"/>
      <c r="Q422" s="476"/>
      <c r="R422" s="476"/>
      <c r="S422" s="476"/>
      <c r="T422" s="476"/>
      <c r="U422" s="476"/>
      <c r="V422" s="476"/>
      <c r="W422" s="476"/>
      <c r="X422" s="476"/>
      <c r="Y422" s="476"/>
      <c r="Z422" s="476"/>
    </row>
    <row r="423">
      <c r="A423" s="476"/>
      <c r="B423" s="476"/>
      <c r="C423" s="476"/>
      <c r="D423" s="476"/>
      <c r="E423" s="476"/>
      <c r="F423" s="476"/>
      <c r="G423" s="476"/>
      <c r="H423" s="476"/>
      <c r="I423" s="476"/>
      <c r="J423" s="476"/>
      <c r="K423" s="476"/>
      <c r="L423" s="476"/>
      <c r="M423" s="476"/>
      <c r="N423" s="476"/>
      <c r="O423" s="476"/>
      <c r="P423" s="476"/>
      <c r="Q423" s="476"/>
      <c r="R423" s="476"/>
      <c r="S423" s="476"/>
      <c r="T423" s="476"/>
      <c r="U423" s="476"/>
      <c r="V423" s="476"/>
      <c r="W423" s="476"/>
      <c r="X423" s="476"/>
      <c r="Y423" s="476"/>
      <c r="Z423" s="476"/>
    </row>
    <row r="424">
      <c r="A424" s="476"/>
      <c r="B424" s="476"/>
      <c r="C424" s="476"/>
      <c r="D424" s="476"/>
      <c r="E424" s="476"/>
      <c r="F424" s="476"/>
      <c r="G424" s="476"/>
      <c r="H424" s="476"/>
      <c r="I424" s="476"/>
      <c r="J424" s="476"/>
      <c r="K424" s="476"/>
      <c r="L424" s="476"/>
      <c r="M424" s="476"/>
      <c r="N424" s="476"/>
      <c r="O424" s="476"/>
      <c r="P424" s="476"/>
      <c r="Q424" s="476"/>
      <c r="R424" s="476"/>
      <c r="S424" s="476"/>
      <c r="T424" s="476"/>
      <c r="U424" s="476"/>
      <c r="V424" s="476"/>
      <c r="W424" s="476"/>
      <c r="X424" s="476"/>
      <c r="Y424" s="476"/>
      <c r="Z424" s="476"/>
    </row>
    <row r="425">
      <c r="A425" s="476"/>
      <c r="B425" s="476"/>
      <c r="C425" s="476"/>
      <c r="D425" s="476"/>
      <c r="E425" s="476"/>
      <c r="F425" s="476"/>
      <c r="G425" s="476"/>
      <c r="H425" s="476"/>
      <c r="I425" s="476"/>
      <c r="J425" s="476"/>
      <c r="K425" s="476"/>
      <c r="L425" s="476"/>
      <c r="M425" s="476"/>
      <c r="N425" s="476"/>
      <c r="O425" s="476"/>
      <c r="P425" s="476"/>
      <c r="Q425" s="476"/>
      <c r="R425" s="476"/>
      <c r="S425" s="476"/>
      <c r="T425" s="476"/>
      <c r="U425" s="476"/>
      <c r="V425" s="476"/>
      <c r="W425" s="476"/>
      <c r="X425" s="476"/>
      <c r="Y425" s="476"/>
      <c r="Z425" s="476"/>
    </row>
    <row r="426">
      <c r="A426" s="476"/>
      <c r="B426" s="476"/>
      <c r="C426" s="476"/>
      <c r="D426" s="476"/>
      <c r="E426" s="476"/>
      <c r="F426" s="476"/>
      <c r="G426" s="476"/>
      <c r="H426" s="476"/>
      <c r="I426" s="476"/>
      <c r="J426" s="476"/>
      <c r="K426" s="476"/>
      <c r="L426" s="476"/>
      <c r="M426" s="476"/>
      <c r="N426" s="476"/>
      <c r="O426" s="476"/>
      <c r="P426" s="476"/>
      <c r="Q426" s="476"/>
      <c r="R426" s="476"/>
      <c r="S426" s="476"/>
      <c r="T426" s="476"/>
      <c r="U426" s="476"/>
      <c r="V426" s="476"/>
      <c r="W426" s="476"/>
      <c r="X426" s="476"/>
      <c r="Y426" s="476"/>
      <c r="Z426" s="476"/>
    </row>
    <row r="427">
      <c r="A427" s="476"/>
      <c r="B427" s="476"/>
      <c r="C427" s="476"/>
      <c r="D427" s="476"/>
      <c r="E427" s="476"/>
      <c r="F427" s="476"/>
      <c r="G427" s="476"/>
      <c r="H427" s="476"/>
      <c r="I427" s="476"/>
      <c r="J427" s="476"/>
      <c r="K427" s="476"/>
      <c r="L427" s="476"/>
      <c r="M427" s="476"/>
      <c r="N427" s="476"/>
      <c r="O427" s="476"/>
      <c r="P427" s="476"/>
      <c r="Q427" s="476"/>
      <c r="R427" s="476"/>
      <c r="S427" s="476"/>
      <c r="T427" s="476"/>
      <c r="U427" s="476"/>
      <c r="V427" s="476"/>
      <c r="W427" s="476"/>
      <c r="X427" s="476"/>
      <c r="Y427" s="476"/>
      <c r="Z427" s="476"/>
    </row>
    <row r="428">
      <c r="A428" s="476"/>
      <c r="B428" s="476"/>
      <c r="C428" s="476"/>
      <c r="D428" s="476"/>
      <c r="E428" s="476"/>
      <c r="F428" s="476"/>
      <c r="G428" s="476"/>
      <c r="H428" s="476"/>
      <c r="I428" s="476"/>
      <c r="J428" s="476"/>
      <c r="K428" s="476"/>
      <c r="L428" s="476"/>
      <c r="M428" s="476"/>
      <c r="N428" s="476"/>
      <c r="O428" s="476"/>
      <c r="P428" s="476"/>
      <c r="Q428" s="476"/>
      <c r="R428" s="476"/>
      <c r="S428" s="476"/>
      <c r="T428" s="476"/>
      <c r="U428" s="476"/>
      <c r="V428" s="476"/>
      <c r="W428" s="476"/>
      <c r="X428" s="476"/>
      <c r="Y428" s="476"/>
      <c r="Z428" s="476"/>
    </row>
    <row r="429">
      <c r="A429" s="476"/>
      <c r="B429" s="476"/>
      <c r="C429" s="476"/>
      <c r="D429" s="476"/>
      <c r="E429" s="476"/>
      <c r="F429" s="476"/>
      <c r="G429" s="476"/>
      <c r="H429" s="476"/>
      <c r="I429" s="476"/>
      <c r="J429" s="476"/>
      <c r="K429" s="476"/>
      <c r="L429" s="476"/>
      <c r="M429" s="476"/>
      <c r="N429" s="476"/>
      <c r="O429" s="476"/>
      <c r="P429" s="476"/>
      <c r="Q429" s="476"/>
      <c r="R429" s="476"/>
      <c r="S429" s="476"/>
      <c r="T429" s="476"/>
      <c r="U429" s="476"/>
      <c r="V429" s="476"/>
      <c r="W429" s="476"/>
      <c r="X429" s="476"/>
      <c r="Y429" s="476"/>
      <c r="Z429" s="476"/>
    </row>
    <row r="430">
      <c r="A430" s="476"/>
      <c r="B430" s="476"/>
      <c r="C430" s="476"/>
      <c r="D430" s="476"/>
      <c r="E430" s="476"/>
      <c r="F430" s="476"/>
      <c r="G430" s="476"/>
      <c r="H430" s="476"/>
      <c r="I430" s="476"/>
      <c r="J430" s="476"/>
      <c r="K430" s="476"/>
      <c r="L430" s="476"/>
      <c r="M430" s="476"/>
      <c r="N430" s="476"/>
      <c r="O430" s="476"/>
      <c r="P430" s="476"/>
      <c r="Q430" s="476"/>
      <c r="R430" s="476"/>
      <c r="S430" s="476"/>
      <c r="T430" s="476"/>
      <c r="U430" s="476"/>
      <c r="V430" s="476"/>
      <c r="W430" s="476"/>
      <c r="X430" s="476"/>
      <c r="Y430" s="476"/>
      <c r="Z430" s="476"/>
    </row>
    <row r="431">
      <c r="A431" s="476"/>
      <c r="B431" s="476"/>
      <c r="C431" s="476"/>
      <c r="D431" s="476"/>
      <c r="E431" s="476"/>
      <c r="F431" s="476"/>
      <c r="G431" s="476"/>
      <c r="H431" s="476"/>
      <c r="I431" s="476"/>
      <c r="J431" s="476"/>
      <c r="K431" s="476"/>
      <c r="L431" s="476"/>
      <c r="M431" s="476"/>
      <c r="N431" s="476"/>
      <c r="O431" s="476"/>
      <c r="P431" s="476"/>
      <c r="Q431" s="476"/>
      <c r="R431" s="476"/>
      <c r="S431" s="476"/>
      <c r="T431" s="476"/>
      <c r="U431" s="476"/>
      <c r="V431" s="476"/>
      <c r="W431" s="476"/>
      <c r="X431" s="476"/>
      <c r="Y431" s="476"/>
      <c r="Z431" s="476"/>
    </row>
    <row r="432">
      <c r="A432" s="476"/>
      <c r="B432" s="476"/>
      <c r="C432" s="476"/>
      <c r="D432" s="476"/>
      <c r="E432" s="476"/>
      <c r="F432" s="476"/>
      <c r="G432" s="476"/>
      <c r="H432" s="476"/>
      <c r="I432" s="476"/>
      <c r="J432" s="476"/>
      <c r="K432" s="476"/>
      <c r="L432" s="476"/>
      <c r="M432" s="476"/>
      <c r="N432" s="476"/>
      <c r="O432" s="476"/>
      <c r="P432" s="476"/>
      <c r="Q432" s="476"/>
      <c r="R432" s="476"/>
      <c r="S432" s="476"/>
      <c r="T432" s="476"/>
      <c r="U432" s="476"/>
      <c r="V432" s="476"/>
      <c r="W432" s="476"/>
      <c r="X432" s="476"/>
      <c r="Y432" s="476"/>
      <c r="Z432" s="476"/>
    </row>
    <row r="433">
      <c r="A433" s="476"/>
      <c r="B433" s="476"/>
      <c r="C433" s="476"/>
      <c r="D433" s="476"/>
      <c r="E433" s="476"/>
      <c r="F433" s="476"/>
      <c r="G433" s="476"/>
      <c r="H433" s="476"/>
      <c r="I433" s="476"/>
      <c r="J433" s="476"/>
      <c r="K433" s="476"/>
      <c r="L433" s="476"/>
      <c r="M433" s="476"/>
      <c r="N433" s="476"/>
      <c r="O433" s="476"/>
      <c r="P433" s="476"/>
      <c r="Q433" s="476"/>
      <c r="R433" s="476"/>
      <c r="S433" s="476"/>
      <c r="T433" s="476"/>
      <c r="U433" s="476"/>
      <c r="V433" s="476"/>
      <c r="W433" s="476"/>
      <c r="X433" s="476"/>
      <c r="Y433" s="476"/>
      <c r="Z433" s="476"/>
    </row>
    <row r="434">
      <c r="A434" s="476"/>
      <c r="B434" s="476"/>
      <c r="C434" s="476"/>
      <c r="D434" s="476"/>
      <c r="E434" s="476"/>
      <c r="F434" s="476"/>
      <c r="G434" s="476"/>
      <c r="H434" s="476"/>
      <c r="I434" s="476"/>
      <c r="J434" s="476"/>
      <c r="K434" s="476"/>
      <c r="L434" s="476"/>
      <c r="M434" s="476"/>
      <c r="N434" s="476"/>
      <c r="O434" s="476"/>
      <c r="P434" s="476"/>
      <c r="Q434" s="476"/>
      <c r="R434" s="476"/>
      <c r="S434" s="476"/>
      <c r="T434" s="476"/>
      <c r="U434" s="476"/>
      <c r="V434" s="476"/>
      <c r="W434" s="476"/>
      <c r="X434" s="476"/>
      <c r="Y434" s="476"/>
      <c r="Z434" s="476"/>
    </row>
    <row r="435">
      <c r="A435" s="476"/>
      <c r="B435" s="476"/>
      <c r="C435" s="476"/>
      <c r="D435" s="476"/>
      <c r="E435" s="476"/>
      <c r="F435" s="476"/>
      <c r="G435" s="476"/>
      <c r="H435" s="476"/>
      <c r="I435" s="476"/>
      <c r="J435" s="476"/>
      <c r="K435" s="476"/>
      <c r="L435" s="476"/>
      <c r="M435" s="476"/>
      <c r="N435" s="476"/>
      <c r="O435" s="476"/>
      <c r="P435" s="476"/>
      <c r="Q435" s="476"/>
      <c r="R435" s="476"/>
      <c r="S435" s="476"/>
      <c r="T435" s="476"/>
      <c r="U435" s="476"/>
      <c r="V435" s="476"/>
      <c r="W435" s="476"/>
      <c r="X435" s="476"/>
      <c r="Y435" s="476"/>
      <c r="Z435" s="476"/>
    </row>
    <row r="436">
      <c r="A436" s="476"/>
      <c r="B436" s="476"/>
      <c r="C436" s="476"/>
      <c r="D436" s="476"/>
      <c r="E436" s="476"/>
      <c r="F436" s="476"/>
      <c r="G436" s="476"/>
      <c r="H436" s="476"/>
      <c r="I436" s="476"/>
      <c r="J436" s="476"/>
      <c r="K436" s="476"/>
      <c r="L436" s="476"/>
      <c r="M436" s="476"/>
      <c r="N436" s="476"/>
      <c r="O436" s="476"/>
      <c r="P436" s="476"/>
      <c r="Q436" s="476"/>
      <c r="R436" s="476"/>
      <c r="S436" s="476"/>
      <c r="T436" s="476"/>
      <c r="U436" s="476"/>
      <c r="V436" s="476"/>
      <c r="W436" s="476"/>
      <c r="X436" s="476"/>
      <c r="Y436" s="476"/>
      <c r="Z436" s="476"/>
    </row>
    <row r="437">
      <c r="A437" s="476"/>
      <c r="B437" s="476"/>
      <c r="C437" s="476"/>
      <c r="D437" s="476"/>
      <c r="E437" s="476"/>
      <c r="F437" s="476"/>
      <c r="G437" s="476"/>
      <c r="H437" s="476"/>
      <c r="I437" s="476"/>
      <c r="J437" s="476"/>
      <c r="K437" s="476"/>
      <c r="L437" s="476"/>
      <c r="M437" s="476"/>
      <c r="N437" s="476"/>
      <c r="O437" s="476"/>
      <c r="P437" s="476"/>
      <c r="Q437" s="476"/>
      <c r="R437" s="476"/>
      <c r="S437" s="476"/>
      <c r="T437" s="476"/>
      <c r="U437" s="476"/>
      <c r="V437" s="476"/>
      <c r="W437" s="476"/>
      <c r="X437" s="476"/>
      <c r="Y437" s="476"/>
      <c r="Z437" s="476"/>
    </row>
    <row r="438">
      <c r="A438" s="476"/>
      <c r="B438" s="476"/>
      <c r="C438" s="476"/>
      <c r="D438" s="476"/>
      <c r="E438" s="476"/>
      <c r="F438" s="476"/>
      <c r="G438" s="476"/>
      <c r="H438" s="476"/>
      <c r="I438" s="476"/>
      <c r="J438" s="476"/>
      <c r="K438" s="476"/>
      <c r="L438" s="476"/>
      <c r="M438" s="476"/>
      <c r="N438" s="476"/>
      <c r="O438" s="476"/>
      <c r="P438" s="476"/>
      <c r="Q438" s="476"/>
      <c r="R438" s="476"/>
      <c r="S438" s="476"/>
      <c r="T438" s="476"/>
      <c r="U438" s="476"/>
      <c r="V438" s="476"/>
      <c r="W438" s="476"/>
      <c r="X438" s="476"/>
      <c r="Y438" s="476"/>
      <c r="Z438" s="476"/>
    </row>
    <row r="439">
      <c r="A439" s="476"/>
      <c r="B439" s="476"/>
      <c r="C439" s="476"/>
      <c r="D439" s="476"/>
      <c r="E439" s="476"/>
      <c r="F439" s="476"/>
      <c r="G439" s="476"/>
      <c r="H439" s="476"/>
      <c r="I439" s="476"/>
      <c r="J439" s="476"/>
      <c r="K439" s="476"/>
      <c r="L439" s="476"/>
      <c r="M439" s="476"/>
      <c r="N439" s="476"/>
      <c r="O439" s="476"/>
      <c r="P439" s="476"/>
      <c r="Q439" s="476"/>
      <c r="R439" s="476"/>
      <c r="S439" s="476"/>
      <c r="T439" s="476"/>
      <c r="U439" s="476"/>
      <c r="V439" s="476"/>
      <c r="W439" s="476"/>
      <c r="X439" s="476"/>
      <c r="Y439" s="476"/>
      <c r="Z439" s="476"/>
    </row>
    <row r="440">
      <c r="A440" s="476"/>
      <c r="B440" s="476"/>
      <c r="C440" s="476"/>
      <c r="D440" s="476"/>
      <c r="E440" s="476"/>
      <c r="F440" s="476"/>
      <c r="G440" s="476"/>
      <c r="H440" s="476"/>
      <c r="I440" s="476"/>
      <c r="J440" s="476"/>
      <c r="K440" s="476"/>
      <c r="L440" s="476"/>
      <c r="M440" s="476"/>
      <c r="N440" s="476"/>
      <c r="O440" s="476"/>
      <c r="P440" s="476"/>
      <c r="Q440" s="476"/>
      <c r="R440" s="476"/>
      <c r="S440" s="476"/>
      <c r="T440" s="476"/>
      <c r="U440" s="476"/>
      <c r="V440" s="476"/>
      <c r="W440" s="476"/>
      <c r="X440" s="476"/>
      <c r="Y440" s="476"/>
      <c r="Z440" s="476"/>
    </row>
    <row r="441">
      <c r="A441" s="476"/>
      <c r="B441" s="476"/>
      <c r="C441" s="476"/>
      <c r="D441" s="476"/>
      <c r="E441" s="476"/>
      <c r="F441" s="476"/>
      <c r="G441" s="476"/>
      <c r="H441" s="476"/>
      <c r="I441" s="476"/>
      <c r="J441" s="476"/>
      <c r="K441" s="476"/>
      <c r="L441" s="476"/>
      <c r="M441" s="476"/>
      <c r="N441" s="476"/>
      <c r="O441" s="476"/>
      <c r="P441" s="476"/>
      <c r="Q441" s="476"/>
      <c r="R441" s="476"/>
      <c r="S441" s="476"/>
      <c r="T441" s="476"/>
      <c r="U441" s="476"/>
      <c r="V441" s="476"/>
      <c r="W441" s="476"/>
      <c r="X441" s="476"/>
      <c r="Y441" s="476"/>
      <c r="Z441" s="476"/>
    </row>
    <row r="442">
      <c r="A442" s="476"/>
      <c r="B442" s="476"/>
      <c r="C442" s="476"/>
      <c r="D442" s="476"/>
      <c r="E442" s="476"/>
      <c r="F442" s="476"/>
      <c r="G442" s="476"/>
      <c r="H442" s="476"/>
      <c r="I442" s="476"/>
      <c r="J442" s="476"/>
      <c r="K442" s="476"/>
      <c r="L442" s="476"/>
      <c r="M442" s="476"/>
      <c r="N442" s="476"/>
      <c r="O442" s="476"/>
      <c r="P442" s="476"/>
      <c r="Q442" s="476"/>
      <c r="R442" s="476"/>
      <c r="S442" s="476"/>
      <c r="T442" s="476"/>
      <c r="U442" s="476"/>
      <c r="V442" s="476"/>
      <c r="W442" s="476"/>
      <c r="X442" s="476"/>
      <c r="Y442" s="476"/>
      <c r="Z442" s="476"/>
    </row>
    <row r="443">
      <c r="A443" s="476"/>
      <c r="B443" s="476"/>
      <c r="C443" s="476"/>
      <c r="D443" s="476"/>
      <c r="E443" s="476"/>
      <c r="F443" s="476"/>
      <c r="G443" s="476"/>
      <c r="H443" s="476"/>
      <c r="I443" s="476"/>
      <c r="J443" s="476"/>
      <c r="K443" s="476"/>
      <c r="L443" s="476"/>
      <c r="M443" s="476"/>
      <c r="N443" s="476"/>
      <c r="O443" s="476"/>
      <c r="P443" s="476"/>
      <c r="Q443" s="476"/>
      <c r="R443" s="476"/>
      <c r="S443" s="476"/>
      <c r="T443" s="476"/>
      <c r="U443" s="476"/>
      <c r="V443" s="476"/>
      <c r="W443" s="476"/>
      <c r="X443" s="476"/>
      <c r="Y443" s="476"/>
      <c r="Z443" s="476"/>
    </row>
    <row r="444">
      <c r="A444" s="476"/>
      <c r="B444" s="476"/>
      <c r="C444" s="476"/>
      <c r="D444" s="476"/>
      <c r="E444" s="476"/>
      <c r="F444" s="476"/>
      <c r="G444" s="476"/>
      <c r="H444" s="476"/>
      <c r="I444" s="476"/>
      <c r="J444" s="476"/>
      <c r="K444" s="476"/>
      <c r="L444" s="476"/>
      <c r="M444" s="476"/>
      <c r="N444" s="476"/>
      <c r="O444" s="476"/>
      <c r="P444" s="476"/>
      <c r="Q444" s="476"/>
      <c r="R444" s="476"/>
      <c r="S444" s="476"/>
      <c r="T444" s="476"/>
      <c r="U444" s="476"/>
      <c r="V444" s="476"/>
      <c r="W444" s="476"/>
      <c r="X444" s="476"/>
      <c r="Y444" s="476"/>
      <c r="Z444" s="476"/>
    </row>
    <row r="445">
      <c r="A445" s="476"/>
      <c r="B445" s="476"/>
      <c r="C445" s="476"/>
      <c r="D445" s="476"/>
      <c r="E445" s="476"/>
      <c r="F445" s="476"/>
      <c r="G445" s="476"/>
      <c r="H445" s="476"/>
      <c r="I445" s="476"/>
      <c r="J445" s="476"/>
      <c r="K445" s="476"/>
      <c r="L445" s="476"/>
      <c r="M445" s="476"/>
      <c r="N445" s="476"/>
      <c r="O445" s="476"/>
      <c r="P445" s="476"/>
      <c r="Q445" s="476"/>
      <c r="R445" s="476"/>
      <c r="S445" s="476"/>
      <c r="T445" s="476"/>
      <c r="U445" s="476"/>
      <c r="V445" s="476"/>
      <c r="W445" s="476"/>
      <c r="X445" s="476"/>
      <c r="Y445" s="476"/>
      <c r="Z445" s="476"/>
    </row>
    <row r="446">
      <c r="A446" s="476"/>
      <c r="B446" s="476"/>
      <c r="C446" s="476"/>
      <c r="D446" s="476"/>
      <c r="E446" s="476"/>
      <c r="F446" s="476"/>
      <c r="G446" s="476"/>
      <c r="H446" s="476"/>
      <c r="I446" s="476"/>
      <c r="J446" s="476"/>
      <c r="K446" s="476"/>
      <c r="L446" s="476"/>
      <c r="M446" s="476"/>
      <c r="N446" s="476"/>
      <c r="O446" s="476"/>
      <c r="P446" s="476"/>
      <c r="Q446" s="476"/>
      <c r="R446" s="476"/>
      <c r="S446" s="476"/>
      <c r="T446" s="476"/>
      <c r="U446" s="476"/>
      <c r="V446" s="476"/>
      <c r="W446" s="476"/>
      <c r="X446" s="476"/>
      <c r="Y446" s="476"/>
      <c r="Z446" s="476"/>
    </row>
    <row r="447">
      <c r="A447" s="476"/>
      <c r="B447" s="476"/>
      <c r="C447" s="476"/>
      <c r="D447" s="476"/>
      <c r="E447" s="476"/>
      <c r="F447" s="476"/>
      <c r="G447" s="476"/>
      <c r="H447" s="476"/>
      <c r="I447" s="476"/>
      <c r="J447" s="476"/>
      <c r="K447" s="476"/>
      <c r="L447" s="476"/>
      <c r="M447" s="476"/>
      <c r="N447" s="476"/>
      <c r="O447" s="476"/>
      <c r="P447" s="476"/>
      <c r="Q447" s="476"/>
      <c r="R447" s="476"/>
      <c r="S447" s="476"/>
      <c r="T447" s="476"/>
      <c r="U447" s="476"/>
      <c r="V447" s="476"/>
      <c r="W447" s="476"/>
      <c r="X447" s="476"/>
      <c r="Y447" s="476"/>
      <c r="Z447" s="476"/>
    </row>
    <row r="448">
      <c r="A448" s="476"/>
      <c r="B448" s="476"/>
      <c r="C448" s="476"/>
      <c r="D448" s="476"/>
      <c r="E448" s="476"/>
      <c r="F448" s="476"/>
      <c r="G448" s="476"/>
      <c r="H448" s="476"/>
      <c r="I448" s="476"/>
      <c r="J448" s="476"/>
      <c r="K448" s="476"/>
      <c r="L448" s="476"/>
      <c r="M448" s="476"/>
      <c r="N448" s="476"/>
      <c r="O448" s="476"/>
      <c r="P448" s="476"/>
      <c r="Q448" s="476"/>
      <c r="R448" s="476"/>
      <c r="S448" s="476"/>
      <c r="T448" s="476"/>
      <c r="U448" s="476"/>
      <c r="V448" s="476"/>
      <c r="W448" s="476"/>
      <c r="X448" s="476"/>
      <c r="Y448" s="476"/>
      <c r="Z448" s="476"/>
    </row>
    <row r="449">
      <c r="A449" s="476"/>
      <c r="B449" s="476"/>
      <c r="C449" s="476"/>
      <c r="D449" s="476"/>
      <c r="E449" s="476"/>
      <c r="F449" s="476"/>
      <c r="G449" s="476"/>
      <c r="H449" s="476"/>
      <c r="I449" s="476"/>
      <c r="J449" s="476"/>
      <c r="K449" s="476"/>
      <c r="L449" s="476"/>
      <c r="M449" s="476"/>
      <c r="N449" s="476"/>
      <c r="O449" s="476"/>
      <c r="P449" s="476"/>
      <c r="Q449" s="476"/>
      <c r="R449" s="476"/>
      <c r="S449" s="476"/>
      <c r="T449" s="476"/>
      <c r="U449" s="476"/>
      <c r="V449" s="476"/>
      <c r="W449" s="476"/>
      <c r="X449" s="476"/>
      <c r="Y449" s="476"/>
      <c r="Z449" s="476"/>
    </row>
    <row r="450">
      <c r="A450" s="476"/>
      <c r="B450" s="476"/>
      <c r="C450" s="476"/>
      <c r="D450" s="476"/>
      <c r="E450" s="476"/>
      <c r="F450" s="476"/>
      <c r="G450" s="476"/>
      <c r="H450" s="476"/>
      <c r="I450" s="476"/>
      <c r="J450" s="476"/>
      <c r="K450" s="476"/>
      <c r="L450" s="476"/>
      <c r="M450" s="476"/>
      <c r="N450" s="476"/>
      <c r="O450" s="476"/>
      <c r="P450" s="476"/>
      <c r="Q450" s="476"/>
      <c r="R450" s="476"/>
      <c r="S450" s="476"/>
      <c r="T450" s="476"/>
      <c r="U450" s="476"/>
      <c r="V450" s="476"/>
      <c r="W450" s="476"/>
      <c r="X450" s="476"/>
      <c r="Y450" s="476"/>
      <c r="Z450" s="476"/>
    </row>
    <row r="451">
      <c r="A451" s="476"/>
      <c r="B451" s="476"/>
      <c r="C451" s="476"/>
      <c r="D451" s="476"/>
      <c r="E451" s="476"/>
      <c r="F451" s="476"/>
      <c r="G451" s="476"/>
      <c r="H451" s="476"/>
      <c r="I451" s="476"/>
      <c r="J451" s="476"/>
      <c r="K451" s="476"/>
      <c r="L451" s="476"/>
      <c r="M451" s="476"/>
      <c r="N451" s="476"/>
      <c r="O451" s="476"/>
      <c r="P451" s="476"/>
      <c r="Q451" s="476"/>
      <c r="R451" s="476"/>
      <c r="S451" s="476"/>
      <c r="T451" s="476"/>
      <c r="U451" s="476"/>
      <c r="V451" s="476"/>
      <c r="W451" s="476"/>
      <c r="X451" s="476"/>
      <c r="Y451" s="476"/>
      <c r="Z451" s="476"/>
    </row>
    <row r="452">
      <c r="A452" s="476"/>
      <c r="B452" s="476"/>
      <c r="C452" s="476"/>
      <c r="D452" s="476"/>
      <c r="E452" s="476"/>
      <c r="F452" s="476"/>
      <c r="G452" s="476"/>
      <c r="H452" s="476"/>
      <c r="I452" s="476"/>
      <c r="J452" s="476"/>
      <c r="K452" s="476"/>
      <c r="L452" s="476"/>
      <c r="M452" s="476"/>
      <c r="N452" s="476"/>
      <c r="O452" s="476"/>
      <c r="P452" s="476"/>
      <c r="Q452" s="476"/>
      <c r="R452" s="476"/>
      <c r="S452" s="476"/>
      <c r="T452" s="476"/>
      <c r="U452" s="476"/>
      <c r="V452" s="476"/>
      <c r="W452" s="476"/>
      <c r="X452" s="476"/>
      <c r="Y452" s="476"/>
      <c r="Z452" s="476"/>
    </row>
    <row r="453">
      <c r="A453" s="476"/>
      <c r="B453" s="476"/>
      <c r="C453" s="476"/>
      <c r="D453" s="476"/>
      <c r="E453" s="476"/>
      <c r="F453" s="476"/>
      <c r="G453" s="476"/>
      <c r="H453" s="476"/>
      <c r="I453" s="476"/>
      <c r="J453" s="476"/>
      <c r="K453" s="476"/>
      <c r="L453" s="476"/>
      <c r="M453" s="476"/>
      <c r="N453" s="476"/>
      <c r="O453" s="476"/>
      <c r="P453" s="476"/>
      <c r="Q453" s="476"/>
      <c r="R453" s="476"/>
      <c r="S453" s="476"/>
      <c r="T453" s="476"/>
      <c r="U453" s="476"/>
      <c r="V453" s="476"/>
      <c r="W453" s="476"/>
      <c r="X453" s="476"/>
      <c r="Y453" s="476"/>
      <c r="Z453" s="476"/>
    </row>
    <row r="454">
      <c r="A454" s="476"/>
      <c r="B454" s="476"/>
      <c r="C454" s="476"/>
      <c r="D454" s="476"/>
      <c r="E454" s="476"/>
      <c r="F454" s="476"/>
      <c r="G454" s="476"/>
      <c r="H454" s="476"/>
      <c r="I454" s="476"/>
      <c r="J454" s="476"/>
      <c r="K454" s="476"/>
      <c r="L454" s="476"/>
      <c r="M454" s="476"/>
      <c r="N454" s="476"/>
      <c r="O454" s="476"/>
      <c r="P454" s="476"/>
      <c r="Q454" s="476"/>
      <c r="R454" s="476"/>
      <c r="S454" s="476"/>
      <c r="T454" s="476"/>
      <c r="U454" s="476"/>
      <c r="V454" s="476"/>
      <c r="W454" s="476"/>
      <c r="X454" s="476"/>
      <c r="Y454" s="476"/>
      <c r="Z454" s="476"/>
    </row>
    <row r="455">
      <c r="A455" s="476"/>
      <c r="B455" s="476"/>
      <c r="C455" s="476"/>
      <c r="D455" s="476"/>
      <c r="E455" s="476"/>
      <c r="F455" s="476"/>
      <c r="G455" s="476"/>
      <c r="H455" s="476"/>
      <c r="I455" s="476"/>
      <c r="J455" s="476"/>
      <c r="K455" s="476"/>
      <c r="L455" s="476"/>
      <c r="M455" s="476"/>
      <c r="N455" s="476"/>
      <c r="O455" s="476"/>
      <c r="P455" s="476"/>
      <c r="Q455" s="476"/>
      <c r="R455" s="476"/>
      <c r="S455" s="476"/>
      <c r="T455" s="476"/>
      <c r="U455" s="476"/>
      <c r="V455" s="476"/>
      <c r="W455" s="476"/>
      <c r="X455" s="476"/>
      <c r="Y455" s="476"/>
      <c r="Z455" s="476"/>
    </row>
    <row r="456">
      <c r="A456" s="476"/>
      <c r="B456" s="476"/>
      <c r="C456" s="476"/>
      <c r="D456" s="476"/>
      <c r="E456" s="476"/>
      <c r="F456" s="476"/>
      <c r="G456" s="476"/>
      <c r="H456" s="476"/>
      <c r="I456" s="476"/>
      <c r="J456" s="476"/>
      <c r="K456" s="476"/>
      <c r="L456" s="476"/>
      <c r="M456" s="476"/>
      <c r="N456" s="476"/>
      <c r="O456" s="476"/>
      <c r="P456" s="476"/>
      <c r="Q456" s="476"/>
      <c r="R456" s="476"/>
      <c r="S456" s="476"/>
      <c r="T456" s="476"/>
      <c r="U456" s="476"/>
      <c r="V456" s="476"/>
      <c r="W456" s="476"/>
      <c r="X456" s="476"/>
      <c r="Y456" s="476"/>
      <c r="Z456" s="476"/>
    </row>
    <row r="457">
      <c r="A457" s="476"/>
      <c r="B457" s="476"/>
      <c r="C457" s="476"/>
      <c r="D457" s="476"/>
      <c r="E457" s="476"/>
      <c r="F457" s="476"/>
      <c r="G457" s="476"/>
      <c r="H457" s="476"/>
      <c r="I457" s="476"/>
      <c r="J457" s="476"/>
      <c r="K457" s="476"/>
      <c r="L457" s="476"/>
      <c r="M457" s="476"/>
      <c r="N457" s="476"/>
      <c r="O457" s="476"/>
      <c r="P457" s="476"/>
      <c r="Q457" s="476"/>
      <c r="R457" s="476"/>
      <c r="S457" s="476"/>
      <c r="T457" s="476"/>
      <c r="U457" s="476"/>
      <c r="V457" s="476"/>
      <c r="W457" s="476"/>
      <c r="X457" s="476"/>
      <c r="Y457" s="476"/>
      <c r="Z457" s="476"/>
    </row>
    <row r="458">
      <c r="A458" s="476"/>
      <c r="B458" s="476"/>
      <c r="C458" s="476"/>
      <c r="D458" s="476"/>
      <c r="E458" s="476"/>
      <c r="F458" s="476"/>
      <c r="G458" s="476"/>
      <c r="H458" s="476"/>
      <c r="I458" s="476"/>
      <c r="J458" s="476"/>
      <c r="K458" s="476"/>
      <c r="L458" s="476"/>
      <c r="M458" s="476"/>
      <c r="N458" s="476"/>
      <c r="O458" s="476"/>
      <c r="P458" s="476"/>
      <c r="Q458" s="476"/>
      <c r="R458" s="476"/>
      <c r="S458" s="476"/>
      <c r="T458" s="476"/>
      <c r="U458" s="476"/>
      <c r="V458" s="476"/>
      <c r="W458" s="476"/>
      <c r="X458" s="476"/>
      <c r="Y458" s="476"/>
      <c r="Z458" s="476"/>
    </row>
    <row r="459">
      <c r="A459" s="476"/>
      <c r="B459" s="476"/>
      <c r="C459" s="476"/>
      <c r="D459" s="476"/>
      <c r="E459" s="476"/>
      <c r="F459" s="476"/>
      <c r="G459" s="476"/>
      <c r="H459" s="476"/>
      <c r="I459" s="476"/>
      <c r="J459" s="476"/>
      <c r="K459" s="476"/>
      <c r="L459" s="476"/>
      <c r="M459" s="476"/>
      <c r="N459" s="476"/>
      <c r="O459" s="476"/>
      <c r="P459" s="476"/>
      <c r="Q459" s="476"/>
      <c r="R459" s="476"/>
      <c r="S459" s="476"/>
      <c r="T459" s="476"/>
      <c r="U459" s="476"/>
      <c r="V459" s="476"/>
      <c r="W459" s="476"/>
      <c r="X459" s="476"/>
      <c r="Y459" s="476"/>
      <c r="Z459" s="476"/>
    </row>
    <row r="460">
      <c r="A460" s="476"/>
      <c r="B460" s="476"/>
      <c r="C460" s="476"/>
      <c r="D460" s="476"/>
      <c r="E460" s="476"/>
      <c r="F460" s="476"/>
      <c r="G460" s="476"/>
      <c r="H460" s="476"/>
      <c r="I460" s="476"/>
      <c r="J460" s="476"/>
      <c r="K460" s="476"/>
      <c r="L460" s="476"/>
      <c r="M460" s="476"/>
      <c r="N460" s="476"/>
      <c r="O460" s="476"/>
      <c r="P460" s="476"/>
      <c r="Q460" s="476"/>
      <c r="R460" s="476"/>
      <c r="S460" s="476"/>
      <c r="T460" s="476"/>
      <c r="U460" s="476"/>
      <c r="V460" s="476"/>
      <c r="W460" s="476"/>
      <c r="X460" s="476"/>
      <c r="Y460" s="476"/>
      <c r="Z460" s="476"/>
    </row>
    <row r="461">
      <c r="A461" s="476"/>
      <c r="B461" s="476"/>
      <c r="C461" s="476"/>
      <c r="D461" s="476"/>
      <c r="E461" s="476"/>
      <c r="F461" s="476"/>
      <c r="G461" s="476"/>
      <c r="H461" s="476"/>
      <c r="I461" s="476"/>
      <c r="J461" s="476"/>
      <c r="K461" s="476"/>
      <c r="L461" s="476"/>
      <c r="M461" s="476"/>
      <c r="N461" s="476"/>
      <c r="O461" s="476"/>
      <c r="P461" s="476"/>
      <c r="Q461" s="476"/>
      <c r="R461" s="476"/>
      <c r="S461" s="476"/>
      <c r="T461" s="476"/>
      <c r="U461" s="476"/>
      <c r="V461" s="476"/>
      <c r="W461" s="476"/>
      <c r="X461" s="476"/>
      <c r="Y461" s="476"/>
      <c r="Z461" s="476"/>
    </row>
    <row r="462">
      <c r="A462" s="476"/>
      <c r="B462" s="476"/>
      <c r="C462" s="476"/>
      <c r="D462" s="476"/>
      <c r="E462" s="476"/>
      <c r="F462" s="476"/>
      <c r="G462" s="476"/>
      <c r="H462" s="476"/>
      <c r="I462" s="476"/>
      <c r="J462" s="476"/>
      <c r="K462" s="476"/>
      <c r="L462" s="476"/>
      <c r="M462" s="476"/>
      <c r="N462" s="476"/>
      <c r="O462" s="476"/>
      <c r="P462" s="476"/>
      <c r="Q462" s="476"/>
      <c r="R462" s="476"/>
      <c r="S462" s="476"/>
      <c r="T462" s="476"/>
      <c r="U462" s="476"/>
      <c r="V462" s="476"/>
      <c r="W462" s="476"/>
      <c r="X462" s="476"/>
      <c r="Y462" s="476"/>
      <c r="Z462" s="476"/>
    </row>
    <row r="463">
      <c r="A463" s="476"/>
      <c r="B463" s="476"/>
      <c r="C463" s="476"/>
      <c r="D463" s="476"/>
      <c r="E463" s="476"/>
      <c r="F463" s="476"/>
      <c r="G463" s="476"/>
      <c r="H463" s="476"/>
      <c r="I463" s="476"/>
      <c r="J463" s="476"/>
      <c r="K463" s="476"/>
      <c r="L463" s="476"/>
      <c r="M463" s="476"/>
      <c r="N463" s="476"/>
      <c r="O463" s="476"/>
      <c r="P463" s="476"/>
      <c r="Q463" s="476"/>
      <c r="R463" s="476"/>
      <c r="S463" s="476"/>
      <c r="T463" s="476"/>
      <c r="U463" s="476"/>
      <c r="V463" s="476"/>
      <c r="W463" s="476"/>
      <c r="X463" s="476"/>
      <c r="Y463" s="476"/>
      <c r="Z463" s="476"/>
    </row>
    <row r="464">
      <c r="A464" s="476"/>
      <c r="B464" s="476"/>
      <c r="C464" s="476"/>
      <c r="D464" s="476"/>
      <c r="E464" s="476"/>
      <c r="F464" s="476"/>
      <c r="G464" s="476"/>
      <c r="H464" s="476"/>
      <c r="I464" s="476"/>
      <c r="J464" s="476"/>
      <c r="K464" s="476"/>
      <c r="L464" s="476"/>
      <c r="M464" s="476"/>
      <c r="N464" s="476"/>
      <c r="O464" s="476"/>
      <c r="P464" s="476"/>
      <c r="Q464" s="476"/>
      <c r="R464" s="476"/>
      <c r="S464" s="476"/>
      <c r="T464" s="476"/>
      <c r="U464" s="476"/>
      <c r="V464" s="476"/>
      <c r="W464" s="476"/>
      <c r="X464" s="476"/>
      <c r="Y464" s="476"/>
      <c r="Z464" s="476"/>
    </row>
    <row r="465">
      <c r="A465" s="476"/>
      <c r="B465" s="476"/>
      <c r="C465" s="476"/>
      <c r="D465" s="476"/>
      <c r="E465" s="476"/>
      <c r="F465" s="476"/>
      <c r="G465" s="476"/>
      <c r="H465" s="476"/>
      <c r="I465" s="476"/>
      <c r="J465" s="476"/>
      <c r="K465" s="476"/>
      <c r="L465" s="476"/>
      <c r="M465" s="476"/>
      <c r="N465" s="476"/>
      <c r="O465" s="476"/>
      <c r="P465" s="476"/>
      <c r="Q465" s="476"/>
      <c r="R465" s="476"/>
      <c r="S465" s="476"/>
      <c r="T465" s="476"/>
      <c r="U465" s="476"/>
      <c r="V465" s="476"/>
      <c r="W465" s="476"/>
      <c r="X465" s="476"/>
      <c r="Y465" s="476"/>
      <c r="Z465" s="476"/>
    </row>
    <row r="466">
      <c r="A466" s="476"/>
      <c r="B466" s="476"/>
      <c r="C466" s="476"/>
      <c r="D466" s="476"/>
      <c r="E466" s="476"/>
      <c r="F466" s="476"/>
      <c r="G466" s="476"/>
      <c r="H466" s="476"/>
      <c r="I466" s="476"/>
      <c r="J466" s="476"/>
      <c r="K466" s="476"/>
      <c r="L466" s="476"/>
      <c r="M466" s="476"/>
      <c r="N466" s="476"/>
      <c r="O466" s="476"/>
      <c r="P466" s="476"/>
      <c r="Q466" s="476"/>
      <c r="R466" s="476"/>
      <c r="S466" s="476"/>
      <c r="T466" s="476"/>
      <c r="U466" s="476"/>
      <c r="V466" s="476"/>
      <c r="W466" s="476"/>
      <c r="X466" s="476"/>
      <c r="Y466" s="476"/>
      <c r="Z466" s="476"/>
    </row>
    <row r="467">
      <c r="A467" s="476"/>
      <c r="B467" s="476"/>
      <c r="C467" s="476"/>
      <c r="D467" s="476"/>
      <c r="E467" s="476"/>
      <c r="F467" s="476"/>
      <c r="G467" s="476"/>
      <c r="H467" s="476"/>
      <c r="I467" s="476"/>
      <c r="J467" s="476"/>
      <c r="K467" s="476"/>
      <c r="L467" s="476"/>
      <c r="M467" s="476"/>
      <c r="N467" s="476"/>
      <c r="O467" s="476"/>
      <c r="P467" s="476"/>
      <c r="Q467" s="476"/>
      <c r="R467" s="476"/>
      <c r="S467" s="476"/>
      <c r="T467" s="476"/>
      <c r="U467" s="476"/>
      <c r="V467" s="476"/>
      <c r="W467" s="476"/>
      <c r="X467" s="476"/>
      <c r="Y467" s="476"/>
      <c r="Z467" s="476"/>
    </row>
    <row r="468">
      <c r="A468" s="476"/>
      <c r="B468" s="476"/>
      <c r="C468" s="476"/>
      <c r="D468" s="476"/>
      <c r="E468" s="476"/>
      <c r="F468" s="476"/>
      <c r="G468" s="476"/>
      <c r="H468" s="476"/>
      <c r="I468" s="476"/>
      <c r="J468" s="476"/>
      <c r="K468" s="476"/>
      <c r="L468" s="476"/>
      <c r="M468" s="476"/>
      <c r="N468" s="476"/>
      <c r="O468" s="476"/>
      <c r="P468" s="476"/>
      <c r="Q468" s="476"/>
      <c r="R468" s="476"/>
      <c r="S468" s="476"/>
      <c r="T468" s="476"/>
      <c r="U468" s="476"/>
      <c r="V468" s="476"/>
      <c r="W468" s="476"/>
      <c r="X468" s="476"/>
      <c r="Y468" s="476"/>
      <c r="Z468" s="476"/>
    </row>
    <row r="469">
      <c r="A469" s="476"/>
      <c r="B469" s="476"/>
      <c r="C469" s="476"/>
      <c r="D469" s="476"/>
      <c r="E469" s="476"/>
      <c r="F469" s="476"/>
      <c r="G469" s="476"/>
      <c r="H469" s="476"/>
      <c r="I469" s="476"/>
      <c r="J469" s="476"/>
      <c r="K469" s="476"/>
      <c r="L469" s="476"/>
      <c r="M469" s="476"/>
      <c r="N469" s="476"/>
      <c r="O469" s="476"/>
      <c r="P469" s="476"/>
      <c r="Q469" s="476"/>
      <c r="R469" s="476"/>
      <c r="S469" s="476"/>
      <c r="T469" s="476"/>
      <c r="U469" s="476"/>
      <c r="V469" s="476"/>
      <c r="W469" s="476"/>
      <c r="X469" s="476"/>
      <c r="Y469" s="476"/>
      <c r="Z469" s="476"/>
    </row>
    <row r="470">
      <c r="A470" s="476"/>
      <c r="B470" s="476"/>
      <c r="C470" s="476"/>
      <c r="D470" s="476"/>
      <c r="E470" s="476"/>
      <c r="F470" s="476"/>
      <c r="G470" s="476"/>
      <c r="H470" s="476"/>
      <c r="I470" s="476"/>
      <c r="J470" s="476"/>
      <c r="K470" s="476"/>
      <c r="L470" s="476"/>
      <c r="M470" s="476"/>
      <c r="N470" s="476"/>
      <c r="O470" s="476"/>
      <c r="P470" s="476"/>
      <c r="Q470" s="476"/>
      <c r="R470" s="476"/>
      <c r="S470" s="476"/>
      <c r="T470" s="476"/>
      <c r="U470" s="476"/>
      <c r="V470" s="476"/>
      <c r="W470" s="476"/>
      <c r="X470" s="476"/>
      <c r="Y470" s="476"/>
      <c r="Z470" s="476"/>
    </row>
    <row r="471">
      <c r="A471" s="476"/>
      <c r="B471" s="476"/>
      <c r="C471" s="476"/>
      <c r="D471" s="476"/>
      <c r="E471" s="476"/>
      <c r="F471" s="476"/>
      <c r="G471" s="476"/>
      <c r="H471" s="476"/>
      <c r="I471" s="476"/>
      <c r="J471" s="476"/>
      <c r="K471" s="476"/>
      <c r="L471" s="476"/>
      <c r="M471" s="476"/>
      <c r="N471" s="476"/>
      <c r="O471" s="476"/>
      <c r="P471" s="476"/>
      <c r="Q471" s="476"/>
      <c r="R471" s="476"/>
      <c r="S471" s="476"/>
      <c r="T471" s="476"/>
      <c r="U471" s="476"/>
      <c r="V471" s="476"/>
      <c r="W471" s="476"/>
      <c r="X471" s="476"/>
      <c r="Y471" s="476"/>
      <c r="Z471" s="476"/>
    </row>
    <row r="472">
      <c r="A472" s="476"/>
      <c r="B472" s="476"/>
      <c r="C472" s="476"/>
      <c r="D472" s="476"/>
      <c r="E472" s="476"/>
      <c r="F472" s="476"/>
      <c r="G472" s="476"/>
      <c r="H472" s="476"/>
      <c r="I472" s="476"/>
      <c r="J472" s="476"/>
      <c r="K472" s="476"/>
      <c r="L472" s="476"/>
      <c r="M472" s="476"/>
      <c r="N472" s="476"/>
      <c r="O472" s="476"/>
      <c r="P472" s="476"/>
      <c r="Q472" s="476"/>
      <c r="R472" s="476"/>
      <c r="S472" s="476"/>
      <c r="T472" s="476"/>
      <c r="U472" s="476"/>
      <c r="V472" s="476"/>
      <c r="W472" s="476"/>
      <c r="X472" s="476"/>
      <c r="Y472" s="476"/>
      <c r="Z472" s="476"/>
    </row>
    <row r="473">
      <c r="A473" s="476"/>
      <c r="B473" s="476"/>
      <c r="C473" s="476"/>
      <c r="D473" s="476"/>
      <c r="E473" s="476"/>
      <c r="F473" s="476"/>
      <c r="G473" s="476"/>
      <c r="H473" s="476"/>
      <c r="I473" s="476"/>
      <c r="J473" s="476"/>
      <c r="K473" s="476"/>
      <c r="L473" s="476"/>
      <c r="M473" s="476"/>
      <c r="N473" s="476"/>
      <c r="O473" s="476"/>
      <c r="P473" s="476"/>
      <c r="Q473" s="476"/>
      <c r="R473" s="476"/>
      <c r="S473" s="476"/>
      <c r="T473" s="476"/>
      <c r="U473" s="476"/>
      <c r="V473" s="476"/>
      <c r="W473" s="476"/>
      <c r="X473" s="476"/>
      <c r="Y473" s="476"/>
      <c r="Z473" s="476"/>
    </row>
    <row r="474">
      <c r="A474" s="476"/>
      <c r="B474" s="476"/>
      <c r="C474" s="476"/>
      <c r="D474" s="476"/>
      <c r="E474" s="476"/>
      <c r="F474" s="476"/>
      <c r="G474" s="476"/>
      <c r="H474" s="476"/>
      <c r="I474" s="476"/>
      <c r="J474" s="476"/>
      <c r="K474" s="476"/>
      <c r="L474" s="476"/>
      <c r="M474" s="476"/>
      <c r="N474" s="476"/>
      <c r="O474" s="476"/>
      <c r="P474" s="476"/>
      <c r="Q474" s="476"/>
      <c r="R474" s="476"/>
      <c r="S474" s="476"/>
      <c r="T474" s="476"/>
      <c r="U474" s="476"/>
      <c r="V474" s="476"/>
      <c r="W474" s="476"/>
      <c r="X474" s="476"/>
      <c r="Y474" s="476"/>
      <c r="Z474" s="476"/>
    </row>
    <row r="475">
      <c r="A475" s="476"/>
      <c r="B475" s="476"/>
      <c r="C475" s="476"/>
      <c r="D475" s="476"/>
      <c r="E475" s="476"/>
      <c r="F475" s="476"/>
      <c r="G475" s="476"/>
      <c r="H475" s="476"/>
      <c r="I475" s="476"/>
      <c r="J475" s="476"/>
      <c r="K475" s="476"/>
      <c r="L475" s="476"/>
      <c r="M475" s="476"/>
      <c r="N475" s="476"/>
      <c r="O475" s="476"/>
      <c r="P475" s="476"/>
      <c r="Q475" s="476"/>
      <c r="R475" s="476"/>
      <c r="S475" s="476"/>
      <c r="T475" s="476"/>
      <c r="U475" s="476"/>
      <c r="V475" s="476"/>
      <c r="W475" s="476"/>
      <c r="X475" s="476"/>
      <c r="Y475" s="476"/>
      <c r="Z475" s="476"/>
    </row>
    <row r="476">
      <c r="A476" s="476"/>
      <c r="B476" s="476"/>
      <c r="C476" s="476"/>
      <c r="D476" s="476"/>
      <c r="E476" s="476"/>
      <c r="F476" s="476"/>
      <c r="G476" s="476"/>
      <c r="H476" s="476"/>
      <c r="I476" s="476"/>
      <c r="J476" s="476"/>
      <c r="K476" s="476"/>
      <c r="L476" s="476"/>
      <c r="M476" s="476"/>
      <c r="N476" s="476"/>
      <c r="O476" s="476"/>
      <c r="P476" s="476"/>
      <c r="Q476" s="476"/>
      <c r="R476" s="476"/>
      <c r="S476" s="476"/>
      <c r="T476" s="476"/>
      <c r="U476" s="476"/>
      <c r="V476" s="476"/>
      <c r="W476" s="476"/>
      <c r="X476" s="476"/>
      <c r="Y476" s="476"/>
      <c r="Z476" s="476"/>
    </row>
    <row r="477">
      <c r="A477" s="476"/>
      <c r="B477" s="476"/>
      <c r="C477" s="476"/>
      <c r="D477" s="476"/>
      <c r="E477" s="476"/>
      <c r="F477" s="476"/>
      <c r="G477" s="476"/>
      <c r="H477" s="476"/>
      <c r="I477" s="476"/>
      <c r="J477" s="476"/>
      <c r="K477" s="476"/>
      <c r="L477" s="476"/>
      <c r="M477" s="476"/>
      <c r="N477" s="476"/>
      <c r="O477" s="476"/>
      <c r="P477" s="476"/>
      <c r="Q477" s="476"/>
      <c r="R477" s="476"/>
      <c r="S477" s="476"/>
      <c r="T477" s="476"/>
      <c r="U477" s="476"/>
      <c r="V477" s="476"/>
      <c r="W477" s="476"/>
      <c r="X477" s="476"/>
      <c r="Y477" s="476"/>
      <c r="Z477" s="476"/>
    </row>
    <row r="478">
      <c r="A478" s="476"/>
      <c r="B478" s="476"/>
      <c r="C478" s="476"/>
      <c r="D478" s="476"/>
      <c r="E478" s="476"/>
      <c r="F478" s="476"/>
      <c r="G478" s="476"/>
      <c r="H478" s="476"/>
      <c r="I478" s="476"/>
      <c r="J478" s="476"/>
      <c r="K478" s="476"/>
      <c r="L478" s="476"/>
      <c r="M478" s="476"/>
      <c r="N478" s="476"/>
      <c r="O478" s="476"/>
      <c r="P478" s="476"/>
      <c r="Q478" s="476"/>
      <c r="R478" s="476"/>
      <c r="S478" s="476"/>
      <c r="T478" s="476"/>
      <c r="U478" s="476"/>
      <c r="V478" s="476"/>
      <c r="W478" s="476"/>
      <c r="X478" s="476"/>
      <c r="Y478" s="476"/>
      <c r="Z478" s="476"/>
    </row>
    <row r="479">
      <c r="A479" s="476"/>
      <c r="B479" s="476"/>
      <c r="C479" s="476"/>
      <c r="D479" s="476"/>
      <c r="E479" s="476"/>
      <c r="F479" s="476"/>
      <c r="G479" s="476"/>
      <c r="H479" s="476"/>
      <c r="I479" s="476"/>
      <c r="J479" s="476"/>
      <c r="K479" s="476"/>
      <c r="L479" s="476"/>
      <c r="M479" s="476"/>
      <c r="N479" s="476"/>
      <c r="O479" s="476"/>
      <c r="P479" s="476"/>
      <c r="Q479" s="476"/>
      <c r="R479" s="476"/>
      <c r="S479" s="476"/>
      <c r="T479" s="476"/>
      <c r="U479" s="476"/>
      <c r="V479" s="476"/>
      <c r="W479" s="476"/>
      <c r="X479" s="476"/>
      <c r="Y479" s="476"/>
      <c r="Z479" s="476"/>
    </row>
    <row r="480">
      <c r="A480" s="476"/>
      <c r="B480" s="476"/>
      <c r="C480" s="476"/>
      <c r="D480" s="476"/>
      <c r="E480" s="476"/>
      <c r="F480" s="476"/>
      <c r="G480" s="476"/>
      <c r="H480" s="476"/>
      <c r="I480" s="476"/>
      <c r="J480" s="476"/>
      <c r="K480" s="476"/>
      <c r="L480" s="476"/>
      <c r="M480" s="476"/>
      <c r="N480" s="476"/>
      <c r="O480" s="476"/>
      <c r="P480" s="476"/>
      <c r="Q480" s="476"/>
      <c r="R480" s="476"/>
      <c r="S480" s="476"/>
      <c r="T480" s="476"/>
      <c r="U480" s="476"/>
      <c r="V480" s="476"/>
      <c r="W480" s="476"/>
      <c r="X480" s="476"/>
      <c r="Y480" s="476"/>
      <c r="Z480" s="476"/>
    </row>
    <row r="481">
      <c r="A481" s="476"/>
      <c r="B481" s="476"/>
      <c r="C481" s="476"/>
      <c r="D481" s="476"/>
      <c r="E481" s="476"/>
      <c r="F481" s="476"/>
      <c r="G481" s="476"/>
      <c r="H481" s="476"/>
      <c r="I481" s="476"/>
      <c r="J481" s="476"/>
      <c r="K481" s="476"/>
      <c r="L481" s="476"/>
      <c r="M481" s="476"/>
      <c r="N481" s="476"/>
      <c r="O481" s="476"/>
      <c r="P481" s="476"/>
      <c r="Q481" s="476"/>
      <c r="R481" s="476"/>
      <c r="S481" s="476"/>
      <c r="T481" s="476"/>
      <c r="U481" s="476"/>
      <c r="V481" s="476"/>
      <c r="W481" s="476"/>
      <c r="X481" s="476"/>
      <c r="Y481" s="476"/>
      <c r="Z481" s="476"/>
    </row>
    <row r="482">
      <c r="A482" s="476"/>
      <c r="B482" s="476"/>
      <c r="C482" s="476"/>
      <c r="D482" s="476"/>
      <c r="E482" s="476"/>
      <c r="F482" s="476"/>
      <c r="G482" s="476"/>
      <c r="H482" s="476"/>
      <c r="I482" s="476"/>
      <c r="J482" s="476"/>
      <c r="K482" s="476"/>
      <c r="L482" s="476"/>
      <c r="M482" s="476"/>
      <c r="N482" s="476"/>
      <c r="O482" s="476"/>
      <c r="P482" s="476"/>
      <c r="Q482" s="476"/>
      <c r="R482" s="476"/>
      <c r="S482" s="476"/>
      <c r="T482" s="476"/>
      <c r="U482" s="476"/>
      <c r="V482" s="476"/>
      <c r="W482" s="476"/>
      <c r="X482" s="476"/>
      <c r="Y482" s="476"/>
      <c r="Z482" s="476"/>
    </row>
    <row r="483">
      <c r="A483" s="476"/>
      <c r="B483" s="476"/>
      <c r="C483" s="476"/>
      <c r="D483" s="476"/>
      <c r="E483" s="476"/>
      <c r="F483" s="476"/>
      <c r="G483" s="476"/>
      <c r="H483" s="476"/>
      <c r="I483" s="476"/>
      <c r="J483" s="476"/>
      <c r="K483" s="476"/>
      <c r="L483" s="476"/>
      <c r="M483" s="476"/>
      <c r="N483" s="476"/>
      <c r="O483" s="476"/>
      <c r="P483" s="476"/>
      <c r="Q483" s="476"/>
      <c r="R483" s="476"/>
      <c r="S483" s="476"/>
      <c r="T483" s="476"/>
      <c r="U483" s="476"/>
      <c r="V483" s="476"/>
      <c r="W483" s="476"/>
      <c r="X483" s="476"/>
      <c r="Y483" s="476"/>
      <c r="Z483" s="476"/>
    </row>
    <row r="484">
      <c r="A484" s="476"/>
      <c r="B484" s="476"/>
      <c r="C484" s="476"/>
      <c r="D484" s="476"/>
      <c r="E484" s="476"/>
      <c r="F484" s="476"/>
      <c r="G484" s="476"/>
      <c r="H484" s="476"/>
      <c r="I484" s="476"/>
      <c r="J484" s="476"/>
      <c r="K484" s="476"/>
      <c r="L484" s="476"/>
      <c r="M484" s="476"/>
      <c r="N484" s="476"/>
      <c r="O484" s="476"/>
      <c r="P484" s="476"/>
      <c r="Q484" s="476"/>
      <c r="R484" s="476"/>
      <c r="S484" s="476"/>
      <c r="T484" s="476"/>
      <c r="U484" s="476"/>
      <c r="V484" s="476"/>
      <c r="W484" s="476"/>
      <c r="X484" s="476"/>
      <c r="Y484" s="476"/>
      <c r="Z484" s="476"/>
    </row>
    <row r="485">
      <c r="A485" s="476"/>
      <c r="B485" s="476"/>
      <c r="C485" s="476"/>
      <c r="D485" s="476"/>
      <c r="E485" s="476"/>
      <c r="F485" s="476"/>
      <c r="G485" s="476"/>
      <c r="H485" s="476"/>
      <c r="I485" s="476"/>
      <c r="J485" s="476"/>
      <c r="K485" s="476"/>
      <c r="L485" s="476"/>
      <c r="M485" s="476"/>
      <c r="N485" s="476"/>
      <c r="O485" s="476"/>
      <c r="P485" s="476"/>
      <c r="Q485" s="476"/>
      <c r="R485" s="476"/>
      <c r="S485" s="476"/>
      <c r="T485" s="476"/>
      <c r="U485" s="476"/>
      <c r="V485" s="476"/>
      <c r="W485" s="476"/>
      <c r="X485" s="476"/>
      <c r="Y485" s="476"/>
      <c r="Z485" s="476"/>
    </row>
    <row r="486">
      <c r="A486" s="476"/>
      <c r="B486" s="476"/>
      <c r="C486" s="476"/>
      <c r="D486" s="476"/>
      <c r="E486" s="476"/>
      <c r="F486" s="476"/>
      <c r="G486" s="476"/>
      <c r="H486" s="476"/>
      <c r="I486" s="476"/>
      <c r="J486" s="476"/>
      <c r="K486" s="476"/>
      <c r="L486" s="476"/>
      <c r="M486" s="476"/>
      <c r="N486" s="476"/>
      <c r="O486" s="476"/>
      <c r="P486" s="476"/>
      <c r="Q486" s="476"/>
      <c r="R486" s="476"/>
      <c r="S486" s="476"/>
      <c r="T486" s="476"/>
      <c r="U486" s="476"/>
      <c r="V486" s="476"/>
      <c r="W486" s="476"/>
      <c r="X486" s="476"/>
      <c r="Y486" s="476"/>
      <c r="Z486" s="476"/>
    </row>
    <row r="487">
      <c r="A487" s="476"/>
      <c r="B487" s="476"/>
      <c r="C487" s="476"/>
      <c r="D487" s="476"/>
      <c r="E487" s="476"/>
      <c r="F487" s="476"/>
      <c r="G487" s="476"/>
      <c r="H487" s="476"/>
      <c r="I487" s="476"/>
      <c r="J487" s="476"/>
      <c r="K487" s="476"/>
      <c r="L487" s="476"/>
      <c r="M487" s="476"/>
      <c r="N487" s="476"/>
      <c r="O487" s="476"/>
      <c r="P487" s="476"/>
      <c r="Q487" s="476"/>
      <c r="R487" s="476"/>
      <c r="S487" s="476"/>
      <c r="T487" s="476"/>
      <c r="U487" s="476"/>
      <c r="V487" s="476"/>
      <c r="W487" s="476"/>
      <c r="X487" s="476"/>
      <c r="Y487" s="476"/>
      <c r="Z487" s="476"/>
    </row>
    <row r="488">
      <c r="A488" s="476"/>
      <c r="B488" s="476"/>
      <c r="C488" s="476"/>
      <c r="D488" s="476"/>
      <c r="E488" s="476"/>
      <c r="F488" s="476"/>
      <c r="G488" s="476"/>
      <c r="H488" s="476"/>
      <c r="I488" s="476"/>
      <c r="J488" s="476"/>
      <c r="K488" s="476"/>
      <c r="L488" s="476"/>
      <c r="M488" s="476"/>
      <c r="N488" s="476"/>
      <c r="O488" s="476"/>
      <c r="P488" s="476"/>
      <c r="Q488" s="476"/>
      <c r="R488" s="476"/>
      <c r="S488" s="476"/>
      <c r="T488" s="476"/>
      <c r="U488" s="476"/>
      <c r="V488" s="476"/>
      <c r="W488" s="476"/>
      <c r="X488" s="476"/>
      <c r="Y488" s="476"/>
      <c r="Z488" s="476"/>
    </row>
    <row r="489">
      <c r="A489" s="476"/>
      <c r="B489" s="476"/>
      <c r="C489" s="476"/>
      <c r="D489" s="476"/>
      <c r="E489" s="476"/>
      <c r="F489" s="476"/>
      <c r="G489" s="476"/>
      <c r="H489" s="476"/>
      <c r="I489" s="476"/>
      <c r="J489" s="476"/>
      <c r="K489" s="476"/>
      <c r="L489" s="476"/>
      <c r="M489" s="476"/>
      <c r="N489" s="476"/>
      <c r="O489" s="476"/>
      <c r="P489" s="476"/>
      <c r="Q489" s="476"/>
      <c r="R489" s="476"/>
      <c r="S489" s="476"/>
      <c r="T489" s="476"/>
      <c r="U489" s="476"/>
      <c r="V489" s="476"/>
      <c r="W489" s="476"/>
      <c r="X489" s="476"/>
      <c r="Y489" s="476"/>
      <c r="Z489" s="476"/>
    </row>
    <row r="490">
      <c r="A490" s="476"/>
      <c r="B490" s="476"/>
      <c r="C490" s="476"/>
      <c r="D490" s="476"/>
      <c r="E490" s="476"/>
      <c r="F490" s="476"/>
      <c r="G490" s="476"/>
      <c r="H490" s="476"/>
      <c r="I490" s="476"/>
      <c r="J490" s="476"/>
      <c r="K490" s="476"/>
      <c r="L490" s="476"/>
      <c r="M490" s="476"/>
      <c r="N490" s="476"/>
      <c r="O490" s="476"/>
      <c r="P490" s="476"/>
      <c r="Q490" s="476"/>
      <c r="R490" s="476"/>
      <c r="S490" s="476"/>
      <c r="T490" s="476"/>
      <c r="U490" s="476"/>
      <c r="V490" s="476"/>
      <c r="W490" s="476"/>
      <c r="X490" s="476"/>
      <c r="Y490" s="476"/>
      <c r="Z490" s="476"/>
    </row>
    <row r="491">
      <c r="A491" s="476"/>
      <c r="B491" s="476"/>
      <c r="C491" s="476"/>
      <c r="D491" s="476"/>
      <c r="E491" s="476"/>
      <c r="F491" s="476"/>
      <c r="G491" s="476"/>
      <c r="H491" s="476"/>
      <c r="I491" s="476"/>
      <c r="J491" s="476"/>
      <c r="K491" s="476"/>
      <c r="L491" s="476"/>
      <c r="M491" s="476"/>
      <c r="N491" s="476"/>
      <c r="O491" s="476"/>
      <c r="P491" s="476"/>
      <c r="Q491" s="476"/>
      <c r="R491" s="476"/>
      <c r="S491" s="476"/>
      <c r="T491" s="476"/>
      <c r="U491" s="476"/>
      <c r="V491" s="476"/>
      <c r="W491" s="476"/>
      <c r="X491" s="476"/>
      <c r="Y491" s="476"/>
      <c r="Z491" s="476"/>
    </row>
    <row r="492">
      <c r="A492" s="476"/>
      <c r="B492" s="476"/>
      <c r="C492" s="476"/>
      <c r="D492" s="476"/>
      <c r="E492" s="476"/>
      <c r="F492" s="476"/>
      <c r="G492" s="476"/>
      <c r="H492" s="476"/>
      <c r="I492" s="476"/>
      <c r="J492" s="476"/>
      <c r="K492" s="476"/>
      <c r="L492" s="476"/>
      <c r="M492" s="476"/>
      <c r="N492" s="476"/>
      <c r="O492" s="476"/>
      <c r="P492" s="476"/>
      <c r="Q492" s="476"/>
      <c r="R492" s="476"/>
      <c r="S492" s="476"/>
      <c r="T492" s="476"/>
      <c r="U492" s="476"/>
      <c r="V492" s="476"/>
      <c r="W492" s="476"/>
      <c r="X492" s="476"/>
      <c r="Y492" s="476"/>
      <c r="Z492" s="476"/>
    </row>
    <row r="493">
      <c r="A493" s="476"/>
      <c r="B493" s="476"/>
      <c r="C493" s="476"/>
      <c r="D493" s="476"/>
      <c r="E493" s="476"/>
      <c r="F493" s="476"/>
      <c r="G493" s="476"/>
      <c r="H493" s="476"/>
      <c r="I493" s="476"/>
      <c r="J493" s="476"/>
      <c r="K493" s="476"/>
      <c r="L493" s="476"/>
      <c r="M493" s="476"/>
      <c r="N493" s="476"/>
      <c r="O493" s="476"/>
      <c r="P493" s="476"/>
      <c r="Q493" s="476"/>
      <c r="R493" s="476"/>
      <c r="S493" s="476"/>
      <c r="T493" s="476"/>
      <c r="U493" s="476"/>
      <c r="V493" s="476"/>
      <c r="W493" s="476"/>
      <c r="X493" s="476"/>
      <c r="Y493" s="476"/>
      <c r="Z493" s="476"/>
    </row>
    <row r="494">
      <c r="A494" s="476"/>
      <c r="B494" s="476"/>
      <c r="C494" s="476"/>
      <c r="D494" s="476"/>
      <c r="E494" s="476"/>
      <c r="F494" s="476"/>
      <c r="G494" s="476"/>
      <c r="H494" s="476"/>
      <c r="I494" s="476"/>
      <c r="J494" s="476"/>
      <c r="K494" s="476"/>
      <c r="L494" s="476"/>
      <c r="M494" s="476"/>
      <c r="N494" s="476"/>
      <c r="O494" s="476"/>
      <c r="P494" s="476"/>
      <c r="Q494" s="476"/>
      <c r="R494" s="476"/>
      <c r="S494" s="476"/>
      <c r="T494" s="476"/>
      <c r="U494" s="476"/>
      <c r="V494" s="476"/>
      <c r="W494" s="476"/>
      <c r="X494" s="476"/>
      <c r="Y494" s="476"/>
      <c r="Z494" s="476"/>
    </row>
    <row r="495">
      <c r="A495" s="476"/>
      <c r="B495" s="476"/>
      <c r="C495" s="476"/>
      <c r="D495" s="476"/>
      <c r="E495" s="476"/>
      <c r="F495" s="476"/>
      <c r="G495" s="476"/>
      <c r="H495" s="476"/>
      <c r="I495" s="476"/>
      <c r="J495" s="476"/>
      <c r="K495" s="476"/>
      <c r="L495" s="476"/>
      <c r="M495" s="476"/>
      <c r="N495" s="476"/>
      <c r="O495" s="476"/>
      <c r="P495" s="476"/>
      <c r="Q495" s="476"/>
      <c r="R495" s="476"/>
      <c r="S495" s="476"/>
      <c r="T495" s="476"/>
      <c r="U495" s="476"/>
      <c r="V495" s="476"/>
      <c r="W495" s="476"/>
      <c r="X495" s="476"/>
      <c r="Y495" s="476"/>
      <c r="Z495" s="476"/>
    </row>
    <row r="496">
      <c r="A496" s="476"/>
      <c r="B496" s="476"/>
      <c r="C496" s="476"/>
      <c r="D496" s="476"/>
      <c r="E496" s="476"/>
      <c r="F496" s="476"/>
      <c r="G496" s="476"/>
      <c r="H496" s="476"/>
      <c r="I496" s="476"/>
      <c r="J496" s="476"/>
      <c r="K496" s="476"/>
      <c r="L496" s="476"/>
      <c r="M496" s="476"/>
      <c r="N496" s="476"/>
      <c r="O496" s="476"/>
      <c r="P496" s="476"/>
      <c r="Q496" s="476"/>
      <c r="R496" s="476"/>
      <c r="S496" s="476"/>
      <c r="T496" s="476"/>
      <c r="U496" s="476"/>
      <c r="V496" s="476"/>
      <c r="W496" s="476"/>
      <c r="X496" s="476"/>
      <c r="Y496" s="476"/>
      <c r="Z496" s="476"/>
    </row>
    <row r="497">
      <c r="A497" s="476"/>
      <c r="B497" s="476"/>
      <c r="C497" s="476"/>
      <c r="D497" s="476"/>
      <c r="E497" s="476"/>
      <c r="F497" s="476"/>
      <c r="G497" s="476"/>
      <c r="H497" s="476"/>
      <c r="I497" s="476"/>
      <c r="J497" s="476"/>
      <c r="K497" s="476"/>
      <c r="L497" s="476"/>
      <c r="M497" s="476"/>
      <c r="N497" s="476"/>
      <c r="O497" s="476"/>
      <c r="P497" s="476"/>
      <c r="Q497" s="476"/>
      <c r="R497" s="476"/>
      <c r="S497" s="476"/>
      <c r="T497" s="476"/>
      <c r="U497" s="476"/>
      <c r="V497" s="476"/>
      <c r="W497" s="476"/>
      <c r="X497" s="476"/>
      <c r="Y497" s="476"/>
      <c r="Z497" s="476"/>
    </row>
    <row r="498">
      <c r="A498" s="476"/>
      <c r="B498" s="476"/>
      <c r="C498" s="476"/>
      <c r="D498" s="476"/>
      <c r="E498" s="476"/>
      <c r="F498" s="476"/>
      <c r="G498" s="476"/>
      <c r="H498" s="476"/>
      <c r="I498" s="476"/>
      <c r="J498" s="476"/>
      <c r="K498" s="476"/>
      <c r="L498" s="476"/>
      <c r="M498" s="476"/>
      <c r="N498" s="476"/>
      <c r="O498" s="476"/>
      <c r="P498" s="476"/>
      <c r="Q498" s="476"/>
      <c r="R498" s="476"/>
      <c r="S498" s="476"/>
      <c r="T498" s="476"/>
      <c r="U498" s="476"/>
      <c r="V498" s="476"/>
      <c r="W498" s="476"/>
      <c r="X498" s="476"/>
      <c r="Y498" s="476"/>
      <c r="Z498" s="476"/>
    </row>
    <row r="499">
      <c r="A499" s="476"/>
      <c r="B499" s="476"/>
      <c r="C499" s="476"/>
      <c r="D499" s="476"/>
      <c r="E499" s="476"/>
      <c r="F499" s="476"/>
      <c r="G499" s="476"/>
      <c r="H499" s="476"/>
      <c r="I499" s="476"/>
      <c r="J499" s="476"/>
      <c r="K499" s="476"/>
      <c r="L499" s="476"/>
      <c r="M499" s="476"/>
      <c r="N499" s="476"/>
      <c r="O499" s="476"/>
      <c r="P499" s="476"/>
      <c r="Q499" s="476"/>
      <c r="R499" s="476"/>
      <c r="S499" s="476"/>
      <c r="T499" s="476"/>
      <c r="U499" s="476"/>
      <c r="V499" s="476"/>
      <c r="W499" s="476"/>
      <c r="X499" s="476"/>
      <c r="Y499" s="476"/>
      <c r="Z499" s="476"/>
    </row>
    <row r="500">
      <c r="A500" s="476"/>
      <c r="B500" s="476"/>
      <c r="C500" s="476"/>
      <c r="D500" s="476"/>
      <c r="E500" s="476"/>
      <c r="F500" s="476"/>
      <c r="G500" s="476"/>
      <c r="H500" s="476"/>
      <c r="I500" s="476"/>
      <c r="J500" s="476"/>
      <c r="K500" s="476"/>
      <c r="L500" s="476"/>
      <c r="M500" s="476"/>
      <c r="N500" s="476"/>
      <c r="O500" s="476"/>
      <c r="P500" s="476"/>
      <c r="Q500" s="476"/>
      <c r="R500" s="476"/>
      <c r="S500" s="476"/>
      <c r="T500" s="476"/>
      <c r="U500" s="476"/>
      <c r="V500" s="476"/>
      <c r="W500" s="476"/>
      <c r="X500" s="476"/>
      <c r="Y500" s="476"/>
      <c r="Z500" s="476"/>
    </row>
    <row r="501">
      <c r="A501" s="476"/>
      <c r="B501" s="476"/>
      <c r="C501" s="476"/>
      <c r="D501" s="476"/>
      <c r="E501" s="476"/>
      <c r="F501" s="476"/>
      <c r="G501" s="476"/>
      <c r="H501" s="476"/>
      <c r="I501" s="476"/>
      <c r="J501" s="476"/>
      <c r="K501" s="476"/>
      <c r="L501" s="476"/>
      <c r="M501" s="476"/>
      <c r="N501" s="476"/>
      <c r="O501" s="476"/>
      <c r="P501" s="476"/>
      <c r="Q501" s="476"/>
      <c r="R501" s="476"/>
      <c r="S501" s="476"/>
      <c r="T501" s="476"/>
      <c r="U501" s="476"/>
      <c r="V501" s="476"/>
      <c r="W501" s="476"/>
      <c r="X501" s="476"/>
      <c r="Y501" s="476"/>
      <c r="Z501" s="476"/>
    </row>
    <row r="502">
      <c r="A502" s="476"/>
      <c r="B502" s="476"/>
      <c r="C502" s="476"/>
      <c r="D502" s="476"/>
      <c r="E502" s="476"/>
      <c r="F502" s="476"/>
      <c r="G502" s="476"/>
      <c r="H502" s="476"/>
      <c r="I502" s="476"/>
      <c r="J502" s="476"/>
      <c r="K502" s="476"/>
      <c r="L502" s="476"/>
      <c r="M502" s="476"/>
      <c r="N502" s="476"/>
      <c r="O502" s="476"/>
      <c r="P502" s="476"/>
      <c r="Q502" s="476"/>
      <c r="R502" s="476"/>
      <c r="S502" s="476"/>
      <c r="T502" s="476"/>
      <c r="U502" s="476"/>
      <c r="V502" s="476"/>
      <c r="W502" s="476"/>
      <c r="X502" s="476"/>
      <c r="Y502" s="476"/>
      <c r="Z502" s="476"/>
    </row>
    <row r="503">
      <c r="A503" s="476"/>
      <c r="B503" s="476"/>
      <c r="C503" s="476"/>
      <c r="D503" s="476"/>
      <c r="E503" s="476"/>
      <c r="F503" s="476"/>
      <c r="G503" s="476"/>
      <c r="H503" s="476"/>
      <c r="I503" s="476"/>
      <c r="J503" s="476"/>
      <c r="K503" s="476"/>
      <c r="L503" s="476"/>
      <c r="M503" s="476"/>
      <c r="N503" s="476"/>
      <c r="O503" s="476"/>
      <c r="P503" s="476"/>
      <c r="Q503" s="476"/>
      <c r="R503" s="476"/>
      <c r="S503" s="476"/>
      <c r="T503" s="476"/>
      <c r="U503" s="476"/>
      <c r="V503" s="476"/>
      <c r="W503" s="476"/>
      <c r="X503" s="476"/>
      <c r="Y503" s="476"/>
      <c r="Z503" s="476"/>
    </row>
    <row r="504">
      <c r="A504" s="476"/>
      <c r="B504" s="476"/>
      <c r="C504" s="476"/>
      <c r="D504" s="476"/>
      <c r="E504" s="476"/>
      <c r="F504" s="476"/>
      <c r="G504" s="476"/>
      <c r="H504" s="476"/>
      <c r="I504" s="476"/>
      <c r="J504" s="476"/>
      <c r="K504" s="476"/>
      <c r="L504" s="476"/>
      <c r="M504" s="476"/>
      <c r="N504" s="476"/>
      <c r="O504" s="476"/>
      <c r="P504" s="476"/>
      <c r="Q504" s="476"/>
      <c r="R504" s="476"/>
      <c r="S504" s="476"/>
      <c r="T504" s="476"/>
      <c r="U504" s="476"/>
      <c r="V504" s="476"/>
      <c r="W504" s="476"/>
      <c r="X504" s="476"/>
      <c r="Y504" s="476"/>
      <c r="Z504" s="476"/>
    </row>
    <row r="505">
      <c r="A505" s="476"/>
      <c r="B505" s="476"/>
      <c r="C505" s="476"/>
      <c r="D505" s="476"/>
      <c r="E505" s="476"/>
      <c r="F505" s="476"/>
      <c r="G505" s="476"/>
      <c r="H505" s="476"/>
      <c r="I505" s="476"/>
      <c r="J505" s="476"/>
      <c r="K505" s="476"/>
      <c r="L505" s="476"/>
      <c r="M505" s="476"/>
      <c r="N505" s="476"/>
      <c r="O505" s="476"/>
      <c r="P505" s="476"/>
      <c r="Q505" s="476"/>
      <c r="R505" s="476"/>
      <c r="S505" s="476"/>
      <c r="T505" s="476"/>
      <c r="U505" s="476"/>
      <c r="V505" s="476"/>
      <c r="W505" s="476"/>
      <c r="X505" s="476"/>
      <c r="Y505" s="476"/>
      <c r="Z505" s="476"/>
    </row>
    <row r="506">
      <c r="A506" s="476"/>
      <c r="B506" s="476"/>
      <c r="C506" s="476"/>
      <c r="D506" s="476"/>
      <c r="E506" s="476"/>
      <c r="F506" s="476"/>
      <c r="G506" s="476"/>
      <c r="H506" s="476"/>
      <c r="I506" s="476"/>
      <c r="J506" s="476"/>
      <c r="K506" s="476"/>
      <c r="L506" s="476"/>
      <c r="M506" s="476"/>
      <c r="N506" s="476"/>
      <c r="O506" s="476"/>
      <c r="P506" s="476"/>
      <c r="Q506" s="476"/>
      <c r="R506" s="476"/>
      <c r="S506" s="476"/>
      <c r="T506" s="476"/>
      <c r="U506" s="476"/>
      <c r="V506" s="476"/>
      <c r="W506" s="476"/>
      <c r="X506" s="476"/>
      <c r="Y506" s="476"/>
      <c r="Z506" s="476"/>
    </row>
    <row r="507">
      <c r="A507" s="476"/>
      <c r="B507" s="476"/>
      <c r="C507" s="476"/>
      <c r="D507" s="476"/>
      <c r="E507" s="476"/>
      <c r="F507" s="476"/>
      <c r="G507" s="476"/>
      <c r="H507" s="476"/>
      <c r="I507" s="476"/>
      <c r="J507" s="476"/>
      <c r="K507" s="476"/>
      <c r="L507" s="476"/>
      <c r="M507" s="476"/>
      <c r="N507" s="476"/>
      <c r="O507" s="476"/>
      <c r="P507" s="476"/>
      <c r="Q507" s="476"/>
      <c r="R507" s="476"/>
      <c r="S507" s="476"/>
      <c r="T507" s="476"/>
      <c r="U507" s="476"/>
      <c r="V507" s="476"/>
      <c r="W507" s="476"/>
      <c r="X507" s="476"/>
      <c r="Y507" s="476"/>
      <c r="Z507" s="476"/>
    </row>
    <row r="508">
      <c r="A508" s="476"/>
      <c r="B508" s="476"/>
      <c r="C508" s="476"/>
      <c r="D508" s="476"/>
      <c r="E508" s="476"/>
      <c r="F508" s="476"/>
      <c r="G508" s="476"/>
      <c r="H508" s="476"/>
      <c r="I508" s="476"/>
      <c r="J508" s="476"/>
      <c r="K508" s="476"/>
      <c r="L508" s="476"/>
      <c r="M508" s="476"/>
      <c r="N508" s="476"/>
      <c r="O508" s="476"/>
      <c r="P508" s="476"/>
      <c r="Q508" s="476"/>
      <c r="R508" s="476"/>
      <c r="S508" s="476"/>
      <c r="T508" s="476"/>
      <c r="U508" s="476"/>
      <c r="V508" s="476"/>
      <c r="W508" s="476"/>
      <c r="X508" s="476"/>
      <c r="Y508" s="476"/>
      <c r="Z508" s="476"/>
    </row>
    <row r="509">
      <c r="A509" s="476"/>
      <c r="B509" s="476"/>
      <c r="C509" s="476"/>
      <c r="D509" s="476"/>
      <c r="E509" s="476"/>
      <c r="F509" s="476"/>
      <c r="G509" s="476"/>
      <c r="H509" s="476"/>
      <c r="I509" s="476"/>
      <c r="J509" s="476"/>
      <c r="K509" s="476"/>
      <c r="L509" s="476"/>
      <c r="M509" s="476"/>
      <c r="N509" s="476"/>
      <c r="O509" s="476"/>
      <c r="P509" s="476"/>
      <c r="Q509" s="476"/>
      <c r="R509" s="476"/>
      <c r="S509" s="476"/>
      <c r="T509" s="476"/>
      <c r="U509" s="476"/>
      <c r="V509" s="476"/>
      <c r="W509" s="476"/>
      <c r="X509" s="476"/>
      <c r="Y509" s="476"/>
      <c r="Z509" s="476"/>
    </row>
    <row r="510">
      <c r="A510" s="476"/>
      <c r="B510" s="476"/>
      <c r="C510" s="476"/>
      <c r="D510" s="476"/>
      <c r="E510" s="476"/>
      <c r="F510" s="476"/>
      <c r="G510" s="476"/>
      <c r="H510" s="476"/>
      <c r="I510" s="476"/>
      <c r="J510" s="476"/>
      <c r="K510" s="476"/>
      <c r="L510" s="476"/>
      <c r="M510" s="476"/>
      <c r="N510" s="476"/>
      <c r="O510" s="476"/>
      <c r="P510" s="476"/>
      <c r="Q510" s="476"/>
      <c r="R510" s="476"/>
      <c r="S510" s="476"/>
      <c r="T510" s="476"/>
      <c r="U510" s="476"/>
      <c r="V510" s="476"/>
      <c r="W510" s="476"/>
      <c r="X510" s="476"/>
      <c r="Y510" s="476"/>
      <c r="Z510" s="476"/>
    </row>
    <row r="511">
      <c r="A511" s="476"/>
      <c r="B511" s="476"/>
      <c r="C511" s="476"/>
      <c r="D511" s="476"/>
      <c r="E511" s="476"/>
      <c r="F511" s="476"/>
      <c r="G511" s="476"/>
      <c r="H511" s="476"/>
      <c r="I511" s="476"/>
      <c r="J511" s="476"/>
      <c r="K511" s="476"/>
      <c r="L511" s="476"/>
      <c r="M511" s="476"/>
      <c r="N511" s="476"/>
      <c r="O511" s="476"/>
      <c r="P511" s="476"/>
      <c r="Q511" s="476"/>
      <c r="R511" s="476"/>
      <c r="S511" s="476"/>
      <c r="T511" s="476"/>
      <c r="U511" s="476"/>
      <c r="V511" s="476"/>
      <c r="W511" s="476"/>
      <c r="X511" s="476"/>
      <c r="Y511" s="476"/>
      <c r="Z511" s="476"/>
    </row>
    <row r="512">
      <c r="A512" s="476"/>
      <c r="B512" s="476"/>
      <c r="C512" s="476"/>
      <c r="D512" s="476"/>
      <c r="E512" s="476"/>
      <c r="F512" s="476"/>
      <c r="G512" s="476"/>
      <c r="H512" s="476"/>
      <c r="I512" s="476"/>
      <c r="J512" s="476"/>
      <c r="K512" s="476"/>
      <c r="L512" s="476"/>
      <c r="M512" s="476"/>
      <c r="N512" s="476"/>
      <c r="O512" s="476"/>
      <c r="P512" s="476"/>
      <c r="Q512" s="476"/>
      <c r="R512" s="476"/>
      <c r="S512" s="476"/>
      <c r="T512" s="476"/>
      <c r="U512" s="476"/>
      <c r="V512" s="476"/>
      <c r="W512" s="476"/>
      <c r="X512" s="476"/>
      <c r="Y512" s="476"/>
      <c r="Z512" s="476"/>
    </row>
    <row r="513">
      <c r="A513" s="476"/>
      <c r="B513" s="476"/>
      <c r="C513" s="476"/>
      <c r="D513" s="476"/>
      <c r="E513" s="476"/>
      <c r="F513" s="476"/>
      <c r="G513" s="476"/>
      <c r="H513" s="476"/>
      <c r="I513" s="476"/>
      <c r="J513" s="476"/>
      <c r="K513" s="476"/>
      <c r="L513" s="476"/>
      <c r="M513" s="476"/>
      <c r="N513" s="476"/>
      <c r="O513" s="476"/>
      <c r="P513" s="476"/>
      <c r="Q513" s="476"/>
      <c r="R513" s="476"/>
      <c r="S513" s="476"/>
      <c r="T513" s="476"/>
      <c r="U513" s="476"/>
      <c r="V513" s="476"/>
      <c r="W513" s="476"/>
      <c r="X513" s="476"/>
      <c r="Y513" s="476"/>
      <c r="Z513" s="476"/>
    </row>
    <row r="514">
      <c r="A514" s="476"/>
      <c r="B514" s="476"/>
      <c r="C514" s="476"/>
      <c r="D514" s="476"/>
      <c r="E514" s="476"/>
      <c r="F514" s="476"/>
      <c r="G514" s="476"/>
      <c r="H514" s="476"/>
      <c r="I514" s="476"/>
      <c r="J514" s="476"/>
      <c r="K514" s="476"/>
      <c r="L514" s="476"/>
      <c r="M514" s="476"/>
      <c r="N514" s="476"/>
      <c r="O514" s="476"/>
      <c r="P514" s="476"/>
      <c r="Q514" s="476"/>
      <c r="R514" s="476"/>
      <c r="S514" s="476"/>
      <c r="T514" s="476"/>
      <c r="U514" s="476"/>
      <c r="V514" s="476"/>
      <c r="W514" s="476"/>
      <c r="X514" s="476"/>
      <c r="Y514" s="476"/>
      <c r="Z514" s="476"/>
    </row>
    <row r="515">
      <c r="A515" s="476"/>
      <c r="B515" s="476"/>
      <c r="C515" s="476"/>
      <c r="D515" s="476"/>
      <c r="E515" s="476"/>
      <c r="F515" s="476"/>
      <c r="G515" s="476"/>
      <c r="H515" s="476"/>
      <c r="I515" s="476"/>
      <c r="J515" s="476"/>
      <c r="K515" s="476"/>
      <c r="L515" s="476"/>
      <c r="M515" s="476"/>
      <c r="N515" s="476"/>
      <c r="O515" s="476"/>
      <c r="P515" s="476"/>
      <c r="Q515" s="476"/>
      <c r="R515" s="476"/>
      <c r="S515" s="476"/>
      <c r="T515" s="476"/>
      <c r="U515" s="476"/>
      <c r="V515" s="476"/>
      <c r="W515" s="476"/>
      <c r="X515" s="476"/>
      <c r="Y515" s="476"/>
      <c r="Z515" s="476"/>
    </row>
    <row r="516">
      <c r="A516" s="476"/>
      <c r="B516" s="476"/>
      <c r="C516" s="476"/>
      <c r="D516" s="476"/>
      <c r="E516" s="476"/>
      <c r="F516" s="476"/>
      <c r="G516" s="476"/>
      <c r="H516" s="476"/>
      <c r="I516" s="476"/>
      <c r="J516" s="476"/>
      <c r="K516" s="476"/>
      <c r="L516" s="476"/>
      <c r="M516" s="476"/>
      <c r="N516" s="476"/>
      <c r="O516" s="476"/>
      <c r="P516" s="476"/>
      <c r="Q516" s="476"/>
      <c r="R516" s="476"/>
      <c r="S516" s="476"/>
      <c r="T516" s="476"/>
      <c r="U516" s="476"/>
      <c r="V516" s="476"/>
      <c r="W516" s="476"/>
      <c r="X516" s="476"/>
      <c r="Y516" s="476"/>
      <c r="Z516" s="476"/>
    </row>
    <row r="517">
      <c r="A517" s="476"/>
      <c r="B517" s="476"/>
      <c r="C517" s="476"/>
      <c r="D517" s="476"/>
      <c r="E517" s="476"/>
      <c r="F517" s="476"/>
      <c r="G517" s="476"/>
      <c r="H517" s="476"/>
      <c r="I517" s="476"/>
      <c r="J517" s="476"/>
      <c r="K517" s="476"/>
      <c r="L517" s="476"/>
      <c r="M517" s="476"/>
      <c r="N517" s="476"/>
      <c r="O517" s="476"/>
      <c r="P517" s="476"/>
      <c r="Q517" s="476"/>
      <c r="R517" s="476"/>
      <c r="S517" s="476"/>
      <c r="T517" s="476"/>
      <c r="U517" s="476"/>
      <c r="V517" s="476"/>
      <c r="W517" s="476"/>
      <c r="X517" s="476"/>
      <c r="Y517" s="476"/>
      <c r="Z517" s="476"/>
    </row>
    <row r="518">
      <c r="A518" s="476"/>
      <c r="B518" s="476"/>
      <c r="C518" s="476"/>
      <c r="D518" s="476"/>
      <c r="E518" s="476"/>
      <c r="F518" s="476"/>
      <c r="G518" s="476"/>
      <c r="H518" s="476"/>
      <c r="I518" s="476"/>
      <c r="J518" s="476"/>
      <c r="K518" s="476"/>
      <c r="L518" s="476"/>
      <c r="M518" s="476"/>
      <c r="N518" s="476"/>
      <c r="O518" s="476"/>
      <c r="P518" s="476"/>
      <c r="Q518" s="476"/>
      <c r="R518" s="476"/>
      <c r="S518" s="476"/>
      <c r="T518" s="476"/>
      <c r="U518" s="476"/>
      <c r="V518" s="476"/>
      <c r="W518" s="476"/>
      <c r="X518" s="476"/>
      <c r="Y518" s="476"/>
      <c r="Z518" s="476"/>
    </row>
    <row r="519">
      <c r="A519" s="476"/>
      <c r="B519" s="476"/>
      <c r="C519" s="476"/>
      <c r="D519" s="476"/>
      <c r="E519" s="476"/>
      <c r="F519" s="476"/>
      <c r="G519" s="476"/>
      <c r="H519" s="476"/>
      <c r="I519" s="476"/>
      <c r="J519" s="476"/>
      <c r="K519" s="476"/>
      <c r="L519" s="476"/>
      <c r="M519" s="476"/>
      <c r="N519" s="476"/>
      <c r="O519" s="476"/>
      <c r="P519" s="476"/>
      <c r="Q519" s="476"/>
      <c r="R519" s="476"/>
      <c r="S519" s="476"/>
      <c r="T519" s="476"/>
      <c r="U519" s="476"/>
      <c r="V519" s="476"/>
      <c r="W519" s="476"/>
      <c r="X519" s="476"/>
      <c r="Y519" s="476"/>
      <c r="Z519" s="476"/>
    </row>
    <row r="520">
      <c r="A520" s="476"/>
      <c r="B520" s="476"/>
      <c r="C520" s="476"/>
      <c r="D520" s="476"/>
      <c r="E520" s="476"/>
      <c r="F520" s="476"/>
      <c r="G520" s="476"/>
      <c r="H520" s="476"/>
      <c r="I520" s="476"/>
      <c r="J520" s="476"/>
      <c r="K520" s="476"/>
      <c r="L520" s="476"/>
      <c r="M520" s="476"/>
      <c r="N520" s="476"/>
      <c r="O520" s="476"/>
      <c r="P520" s="476"/>
      <c r="Q520" s="476"/>
      <c r="R520" s="476"/>
      <c r="S520" s="476"/>
      <c r="T520" s="476"/>
      <c r="U520" s="476"/>
      <c r="V520" s="476"/>
      <c r="W520" s="476"/>
      <c r="X520" s="476"/>
      <c r="Y520" s="476"/>
      <c r="Z520" s="476"/>
    </row>
    <row r="521">
      <c r="A521" s="476"/>
      <c r="B521" s="476"/>
      <c r="C521" s="476"/>
      <c r="D521" s="476"/>
      <c r="E521" s="476"/>
      <c r="F521" s="476"/>
      <c r="G521" s="476"/>
      <c r="H521" s="476"/>
      <c r="I521" s="476"/>
      <c r="J521" s="476"/>
      <c r="K521" s="476"/>
      <c r="L521" s="476"/>
      <c r="M521" s="476"/>
      <c r="N521" s="476"/>
      <c r="O521" s="476"/>
      <c r="P521" s="476"/>
      <c r="Q521" s="476"/>
      <c r="R521" s="476"/>
      <c r="S521" s="476"/>
      <c r="T521" s="476"/>
      <c r="U521" s="476"/>
      <c r="V521" s="476"/>
      <c r="W521" s="476"/>
      <c r="X521" s="476"/>
      <c r="Y521" s="476"/>
      <c r="Z521" s="476"/>
    </row>
    <row r="522">
      <c r="A522" s="476"/>
      <c r="B522" s="476"/>
      <c r="C522" s="476"/>
      <c r="D522" s="476"/>
      <c r="E522" s="476"/>
      <c r="F522" s="476"/>
      <c r="G522" s="476"/>
      <c r="H522" s="476"/>
      <c r="I522" s="476"/>
      <c r="J522" s="476"/>
      <c r="K522" s="476"/>
      <c r="L522" s="476"/>
      <c r="M522" s="476"/>
      <c r="N522" s="476"/>
      <c r="O522" s="476"/>
      <c r="P522" s="476"/>
      <c r="Q522" s="476"/>
      <c r="R522" s="476"/>
      <c r="S522" s="476"/>
      <c r="T522" s="476"/>
      <c r="U522" s="476"/>
      <c r="V522" s="476"/>
      <c r="W522" s="476"/>
      <c r="X522" s="476"/>
      <c r="Y522" s="476"/>
      <c r="Z522" s="476"/>
    </row>
    <row r="523">
      <c r="A523" s="476"/>
      <c r="B523" s="476"/>
      <c r="C523" s="476"/>
      <c r="D523" s="476"/>
      <c r="E523" s="476"/>
      <c r="F523" s="476"/>
      <c r="G523" s="476"/>
      <c r="H523" s="476"/>
      <c r="I523" s="476"/>
      <c r="J523" s="476"/>
      <c r="K523" s="476"/>
      <c r="L523" s="476"/>
      <c r="M523" s="476"/>
      <c r="N523" s="476"/>
      <c r="O523" s="476"/>
      <c r="P523" s="476"/>
      <c r="Q523" s="476"/>
      <c r="R523" s="476"/>
      <c r="S523" s="476"/>
      <c r="T523" s="476"/>
      <c r="U523" s="476"/>
      <c r="V523" s="476"/>
      <c r="W523" s="476"/>
      <c r="X523" s="476"/>
      <c r="Y523" s="476"/>
      <c r="Z523" s="476"/>
    </row>
    <row r="524">
      <c r="A524" s="476"/>
      <c r="B524" s="476"/>
      <c r="C524" s="476"/>
      <c r="D524" s="476"/>
      <c r="E524" s="476"/>
      <c r="F524" s="476"/>
      <c r="G524" s="476"/>
      <c r="H524" s="476"/>
      <c r="I524" s="476"/>
      <c r="J524" s="476"/>
      <c r="K524" s="476"/>
      <c r="L524" s="476"/>
      <c r="M524" s="476"/>
      <c r="N524" s="476"/>
      <c r="O524" s="476"/>
      <c r="P524" s="476"/>
      <c r="Q524" s="476"/>
      <c r="R524" s="476"/>
      <c r="S524" s="476"/>
      <c r="T524" s="476"/>
      <c r="U524" s="476"/>
      <c r="V524" s="476"/>
      <c r="W524" s="476"/>
      <c r="X524" s="476"/>
      <c r="Y524" s="476"/>
      <c r="Z524" s="476"/>
    </row>
    <row r="525">
      <c r="A525" s="476"/>
      <c r="B525" s="476"/>
      <c r="C525" s="476"/>
      <c r="D525" s="476"/>
      <c r="E525" s="476"/>
      <c r="F525" s="476"/>
      <c r="G525" s="476"/>
      <c r="H525" s="476"/>
      <c r="I525" s="476"/>
      <c r="J525" s="476"/>
      <c r="K525" s="476"/>
      <c r="L525" s="476"/>
      <c r="M525" s="476"/>
      <c r="N525" s="476"/>
      <c r="O525" s="476"/>
      <c r="P525" s="476"/>
      <c r="Q525" s="476"/>
      <c r="R525" s="476"/>
      <c r="S525" s="476"/>
      <c r="T525" s="476"/>
      <c r="U525" s="476"/>
      <c r="V525" s="476"/>
      <c r="W525" s="476"/>
      <c r="X525" s="476"/>
      <c r="Y525" s="476"/>
      <c r="Z525" s="476"/>
    </row>
    <row r="526">
      <c r="A526" s="476"/>
      <c r="B526" s="476"/>
      <c r="C526" s="476"/>
      <c r="D526" s="476"/>
      <c r="E526" s="476"/>
      <c r="F526" s="476"/>
      <c r="G526" s="476"/>
      <c r="H526" s="476"/>
      <c r="I526" s="476"/>
      <c r="J526" s="476"/>
      <c r="K526" s="476"/>
      <c r="L526" s="476"/>
      <c r="M526" s="476"/>
      <c r="N526" s="476"/>
      <c r="O526" s="476"/>
      <c r="P526" s="476"/>
      <c r="Q526" s="476"/>
      <c r="R526" s="476"/>
      <c r="S526" s="476"/>
      <c r="T526" s="476"/>
      <c r="U526" s="476"/>
      <c r="V526" s="476"/>
      <c r="W526" s="476"/>
      <c r="X526" s="476"/>
      <c r="Y526" s="476"/>
      <c r="Z526" s="476"/>
    </row>
    <row r="527">
      <c r="A527" s="476"/>
      <c r="B527" s="476"/>
      <c r="C527" s="476"/>
      <c r="D527" s="476"/>
      <c r="E527" s="476"/>
      <c r="F527" s="476"/>
      <c r="G527" s="476"/>
      <c r="H527" s="476"/>
      <c r="I527" s="476"/>
      <c r="J527" s="476"/>
      <c r="K527" s="476"/>
      <c r="L527" s="476"/>
      <c r="M527" s="476"/>
      <c r="N527" s="476"/>
      <c r="O527" s="476"/>
      <c r="P527" s="476"/>
      <c r="Q527" s="476"/>
      <c r="R527" s="476"/>
      <c r="S527" s="476"/>
      <c r="T527" s="476"/>
      <c r="U527" s="476"/>
      <c r="V527" s="476"/>
      <c r="W527" s="476"/>
      <c r="X527" s="476"/>
      <c r="Y527" s="476"/>
      <c r="Z527" s="476"/>
    </row>
    <row r="528">
      <c r="A528" s="476"/>
      <c r="B528" s="476"/>
      <c r="C528" s="476"/>
      <c r="D528" s="476"/>
      <c r="E528" s="476"/>
      <c r="F528" s="476"/>
      <c r="G528" s="476"/>
      <c r="H528" s="476"/>
      <c r="I528" s="476"/>
      <c r="J528" s="476"/>
      <c r="K528" s="476"/>
      <c r="L528" s="476"/>
      <c r="M528" s="476"/>
      <c r="N528" s="476"/>
      <c r="O528" s="476"/>
      <c r="P528" s="476"/>
      <c r="Q528" s="476"/>
      <c r="R528" s="476"/>
      <c r="S528" s="476"/>
      <c r="T528" s="476"/>
      <c r="U528" s="476"/>
      <c r="V528" s="476"/>
      <c r="W528" s="476"/>
      <c r="X528" s="476"/>
      <c r="Y528" s="476"/>
      <c r="Z528" s="476"/>
    </row>
    <row r="529">
      <c r="A529" s="476"/>
      <c r="B529" s="476"/>
      <c r="C529" s="476"/>
      <c r="D529" s="476"/>
      <c r="E529" s="476"/>
      <c r="F529" s="476"/>
      <c r="G529" s="476"/>
      <c r="H529" s="476"/>
      <c r="I529" s="476"/>
      <c r="J529" s="476"/>
      <c r="K529" s="476"/>
      <c r="L529" s="476"/>
      <c r="M529" s="476"/>
      <c r="N529" s="476"/>
      <c r="O529" s="476"/>
      <c r="P529" s="476"/>
      <c r="Q529" s="476"/>
      <c r="R529" s="476"/>
      <c r="S529" s="476"/>
      <c r="T529" s="476"/>
      <c r="U529" s="476"/>
      <c r="V529" s="476"/>
      <c r="W529" s="476"/>
      <c r="X529" s="476"/>
      <c r="Y529" s="476"/>
      <c r="Z529" s="476"/>
    </row>
    <row r="530">
      <c r="A530" s="476"/>
      <c r="B530" s="476"/>
      <c r="C530" s="476"/>
      <c r="D530" s="476"/>
      <c r="E530" s="476"/>
      <c r="F530" s="476"/>
      <c r="G530" s="476"/>
      <c r="H530" s="476"/>
      <c r="I530" s="476"/>
      <c r="J530" s="476"/>
      <c r="K530" s="476"/>
      <c r="L530" s="476"/>
      <c r="M530" s="476"/>
      <c r="N530" s="476"/>
      <c r="O530" s="476"/>
      <c r="P530" s="476"/>
      <c r="Q530" s="476"/>
      <c r="R530" s="476"/>
      <c r="S530" s="476"/>
      <c r="T530" s="476"/>
      <c r="U530" s="476"/>
      <c r="V530" s="476"/>
      <c r="W530" s="476"/>
      <c r="X530" s="476"/>
      <c r="Y530" s="476"/>
      <c r="Z530" s="476"/>
    </row>
    <row r="531">
      <c r="A531" s="476"/>
      <c r="B531" s="476"/>
      <c r="C531" s="476"/>
      <c r="D531" s="476"/>
      <c r="E531" s="476"/>
      <c r="F531" s="476"/>
      <c r="G531" s="476"/>
      <c r="H531" s="476"/>
      <c r="I531" s="476"/>
      <c r="J531" s="476"/>
      <c r="K531" s="476"/>
      <c r="L531" s="476"/>
      <c r="M531" s="476"/>
      <c r="N531" s="476"/>
      <c r="O531" s="476"/>
      <c r="P531" s="476"/>
      <c r="Q531" s="476"/>
      <c r="R531" s="476"/>
      <c r="S531" s="476"/>
      <c r="T531" s="476"/>
      <c r="U531" s="476"/>
      <c r="V531" s="476"/>
      <c r="W531" s="476"/>
      <c r="X531" s="476"/>
      <c r="Y531" s="476"/>
      <c r="Z531" s="476"/>
    </row>
    <row r="532">
      <c r="A532" s="476"/>
      <c r="B532" s="476"/>
      <c r="C532" s="476"/>
      <c r="D532" s="476"/>
      <c r="E532" s="476"/>
      <c r="F532" s="476"/>
      <c r="G532" s="476"/>
      <c r="H532" s="476"/>
      <c r="I532" s="476"/>
      <c r="J532" s="476"/>
      <c r="K532" s="476"/>
      <c r="L532" s="476"/>
      <c r="M532" s="476"/>
      <c r="N532" s="476"/>
      <c r="O532" s="476"/>
      <c r="P532" s="476"/>
      <c r="Q532" s="476"/>
      <c r="R532" s="476"/>
      <c r="S532" s="476"/>
      <c r="T532" s="476"/>
      <c r="U532" s="476"/>
      <c r="V532" s="476"/>
      <c r="W532" s="476"/>
      <c r="X532" s="476"/>
      <c r="Y532" s="476"/>
      <c r="Z532" s="476"/>
    </row>
    <row r="533">
      <c r="A533" s="476"/>
      <c r="B533" s="476"/>
      <c r="C533" s="476"/>
      <c r="D533" s="476"/>
      <c r="E533" s="476"/>
      <c r="F533" s="476"/>
      <c r="G533" s="476"/>
      <c r="H533" s="476"/>
      <c r="I533" s="476"/>
      <c r="J533" s="476"/>
      <c r="K533" s="476"/>
      <c r="L533" s="476"/>
      <c r="M533" s="476"/>
      <c r="N533" s="476"/>
      <c r="O533" s="476"/>
      <c r="P533" s="476"/>
      <c r="Q533" s="476"/>
      <c r="R533" s="476"/>
      <c r="S533" s="476"/>
      <c r="T533" s="476"/>
      <c r="U533" s="476"/>
      <c r="V533" s="476"/>
      <c r="W533" s="476"/>
      <c r="X533" s="476"/>
      <c r="Y533" s="476"/>
      <c r="Z533" s="476"/>
    </row>
    <row r="534">
      <c r="A534" s="476"/>
      <c r="B534" s="476"/>
      <c r="C534" s="476"/>
      <c r="D534" s="476"/>
      <c r="E534" s="476"/>
      <c r="F534" s="476"/>
      <c r="G534" s="476"/>
      <c r="H534" s="476"/>
      <c r="I534" s="476"/>
      <c r="J534" s="476"/>
      <c r="K534" s="476"/>
      <c r="L534" s="476"/>
      <c r="M534" s="476"/>
      <c r="N534" s="476"/>
      <c r="O534" s="476"/>
      <c r="P534" s="476"/>
      <c r="Q534" s="476"/>
      <c r="R534" s="476"/>
      <c r="S534" s="476"/>
      <c r="T534" s="476"/>
      <c r="U534" s="476"/>
      <c r="V534" s="476"/>
      <c r="W534" s="476"/>
      <c r="X534" s="476"/>
      <c r="Y534" s="476"/>
      <c r="Z534" s="476"/>
    </row>
    <row r="535">
      <c r="A535" s="476"/>
      <c r="B535" s="476"/>
      <c r="C535" s="476"/>
      <c r="D535" s="476"/>
      <c r="E535" s="476"/>
      <c r="F535" s="476"/>
      <c r="G535" s="476"/>
      <c r="H535" s="476"/>
      <c r="I535" s="476"/>
      <c r="J535" s="476"/>
      <c r="K535" s="476"/>
      <c r="L535" s="476"/>
      <c r="M535" s="476"/>
      <c r="N535" s="476"/>
      <c r="O535" s="476"/>
      <c r="P535" s="476"/>
      <c r="Q535" s="476"/>
      <c r="R535" s="476"/>
      <c r="S535" s="476"/>
      <c r="T535" s="476"/>
      <c r="U535" s="476"/>
      <c r="V535" s="476"/>
      <c r="W535" s="476"/>
      <c r="X535" s="476"/>
      <c r="Y535" s="476"/>
      <c r="Z535" s="476"/>
    </row>
    <row r="536">
      <c r="A536" s="476"/>
      <c r="B536" s="476"/>
      <c r="C536" s="476"/>
      <c r="D536" s="476"/>
      <c r="E536" s="476"/>
      <c r="F536" s="476"/>
      <c r="G536" s="476"/>
      <c r="H536" s="476"/>
      <c r="I536" s="476"/>
      <c r="J536" s="476"/>
      <c r="K536" s="476"/>
      <c r="L536" s="476"/>
      <c r="M536" s="476"/>
      <c r="N536" s="476"/>
      <c r="O536" s="476"/>
      <c r="P536" s="476"/>
      <c r="Q536" s="476"/>
      <c r="R536" s="476"/>
      <c r="S536" s="476"/>
      <c r="T536" s="476"/>
      <c r="U536" s="476"/>
      <c r="V536" s="476"/>
      <c r="W536" s="476"/>
      <c r="X536" s="476"/>
      <c r="Y536" s="476"/>
      <c r="Z536" s="476"/>
    </row>
    <row r="537">
      <c r="A537" s="476"/>
      <c r="B537" s="476"/>
      <c r="C537" s="476"/>
      <c r="D537" s="476"/>
      <c r="E537" s="476"/>
      <c r="F537" s="476"/>
      <c r="G537" s="476"/>
      <c r="H537" s="476"/>
      <c r="I537" s="476"/>
      <c r="J537" s="476"/>
      <c r="K537" s="476"/>
      <c r="L537" s="476"/>
      <c r="M537" s="476"/>
      <c r="N537" s="476"/>
      <c r="O537" s="476"/>
      <c r="P537" s="476"/>
      <c r="Q537" s="476"/>
      <c r="R537" s="476"/>
      <c r="S537" s="476"/>
      <c r="T537" s="476"/>
      <c r="U537" s="476"/>
      <c r="V537" s="476"/>
      <c r="W537" s="476"/>
      <c r="X537" s="476"/>
      <c r="Y537" s="476"/>
      <c r="Z537" s="476"/>
    </row>
    <row r="538">
      <c r="A538" s="476"/>
      <c r="B538" s="476"/>
      <c r="C538" s="476"/>
      <c r="D538" s="476"/>
      <c r="E538" s="476"/>
      <c r="F538" s="476"/>
      <c r="G538" s="476"/>
      <c r="H538" s="476"/>
      <c r="I538" s="476"/>
      <c r="J538" s="476"/>
      <c r="K538" s="476"/>
      <c r="L538" s="476"/>
      <c r="M538" s="476"/>
      <c r="N538" s="476"/>
      <c r="O538" s="476"/>
      <c r="P538" s="476"/>
      <c r="Q538" s="476"/>
      <c r="R538" s="476"/>
      <c r="S538" s="476"/>
      <c r="T538" s="476"/>
      <c r="U538" s="476"/>
      <c r="V538" s="476"/>
      <c r="W538" s="476"/>
      <c r="X538" s="476"/>
      <c r="Y538" s="476"/>
      <c r="Z538" s="476"/>
    </row>
    <row r="539">
      <c r="A539" s="476"/>
      <c r="B539" s="476"/>
      <c r="C539" s="476"/>
      <c r="D539" s="476"/>
      <c r="E539" s="476"/>
      <c r="F539" s="476"/>
      <c r="G539" s="476"/>
      <c r="H539" s="476"/>
      <c r="I539" s="476"/>
      <c r="J539" s="476"/>
      <c r="K539" s="476"/>
      <c r="L539" s="476"/>
      <c r="M539" s="476"/>
      <c r="N539" s="476"/>
      <c r="O539" s="476"/>
      <c r="P539" s="476"/>
      <c r="Q539" s="476"/>
      <c r="R539" s="476"/>
      <c r="S539" s="476"/>
      <c r="T539" s="476"/>
      <c r="U539" s="476"/>
      <c r="V539" s="476"/>
      <c r="W539" s="476"/>
      <c r="X539" s="476"/>
      <c r="Y539" s="476"/>
      <c r="Z539" s="476"/>
    </row>
    <row r="540">
      <c r="A540" s="476"/>
      <c r="B540" s="476"/>
      <c r="C540" s="476"/>
      <c r="D540" s="476"/>
      <c r="E540" s="476"/>
      <c r="F540" s="476"/>
      <c r="G540" s="476"/>
      <c r="H540" s="476"/>
      <c r="I540" s="476"/>
      <c r="J540" s="476"/>
      <c r="K540" s="476"/>
      <c r="L540" s="476"/>
      <c r="M540" s="476"/>
      <c r="N540" s="476"/>
      <c r="O540" s="476"/>
      <c r="P540" s="476"/>
      <c r="Q540" s="476"/>
      <c r="R540" s="476"/>
      <c r="S540" s="476"/>
      <c r="T540" s="476"/>
      <c r="U540" s="476"/>
      <c r="V540" s="476"/>
      <c r="W540" s="476"/>
      <c r="X540" s="476"/>
      <c r="Y540" s="476"/>
      <c r="Z540" s="476"/>
    </row>
    <row r="541">
      <c r="A541" s="476"/>
      <c r="B541" s="476"/>
      <c r="C541" s="476"/>
      <c r="D541" s="476"/>
      <c r="E541" s="476"/>
      <c r="F541" s="476"/>
      <c r="G541" s="476"/>
      <c r="H541" s="476"/>
      <c r="I541" s="476"/>
      <c r="J541" s="476"/>
      <c r="K541" s="476"/>
      <c r="L541" s="476"/>
      <c r="M541" s="476"/>
      <c r="N541" s="476"/>
      <c r="O541" s="476"/>
      <c r="P541" s="476"/>
      <c r="Q541" s="476"/>
      <c r="R541" s="476"/>
      <c r="S541" s="476"/>
      <c r="T541" s="476"/>
      <c r="U541" s="476"/>
      <c r="V541" s="476"/>
      <c r="W541" s="476"/>
      <c r="X541" s="476"/>
      <c r="Y541" s="476"/>
      <c r="Z541" s="476"/>
    </row>
    <row r="542">
      <c r="A542" s="476"/>
      <c r="B542" s="476"/>
      <c r="C542" s="476"/>
      <c r="D542" s="476"/>
      <c r="E542" s="476"/>
      <c r="F542" s="476"/>
      <c r="G542" s="476"/>
      <c r="H542" s="476"/>
      <c r="I542" s="476"/>
      <c r="J542" s="476"/>
      <c r="K542" s="476"/>
      <c r="L542" s="476"/>
      <c r="M542" s="476"/>
      <c r="N542" s="476"/>
      <c r="O542" s="476"/>
      <c r="P542" s="476"/>
      <c r="Q542" s="476"/>
      <c r="R542" s="476"/>
      <c r="S542" s="476"/>
      <c r="T542" s="476"/>
      <c r="U542" s="476"/>
      <c r="V542" s="476"/>
      <c r="W542" s="476"/>
      <c r="X542" s="476"/>
      <c r="Y542" s="476"/>
      <c r="Z542" s="476"/>
    </row>
    <row r="543">
      <c r="A543" s="476"/>
      <c r="B543" s="476"/>
      <c r="C543" s="476"/>
      <c r="D543" s="476"/>
      <c r="E543" s="476"/>
      <c r="F543" s="476"/>
      <c r="G543" s="476"/>
      <c r="H543" s="476"/>
      <c r="I543" s="476"/>
      <c r="J543" s="476"/>
      <c r="K543" s="476"/>
      <c r="L543" s="476"/>
      <c r="M543" s="476"/>
      <c r="N543" s="476"/>
      <c r="O543" s="476"/>
      <c r="P543" s="476"/>
      <c r="Q543" s="476"/>
      <c r="R543" s="476"/>
      <c r="S543" s="476"/>
      <c r="T543" s="476"/>
      <c r="U543" s="476"/>
      <c r="V543" s="476"/>
      <c r="W543" s="476"/>
      <c r="X543" s="476"/>
      <c r="Y543" s="476"/>
      <c r="Z543" s="476"/>
    </row>
    <row r="544">
      <c r="A544" s="476"/>
      <c r="B544" s="476"/>
      <c r="C544" s="476"/>
      <c r="D544" s="476"/>
      <c r="E544" s="476"/>
      <c r="F544" s="476"/>
      <c r="G544" s="476"/>
      <c r="H544" s="476"/>
      <c r="I544" s="476"/>
      <c r="J544" s="476"/>
      <c r="K544" s="476"/>
      <c r="L544" s="476"/>
      <c r="M544" s="476"/>
      <c r="N544" s="476"/>
      <c r="O544" s="476"/>
      <c r="P544" s="476"/>
      <c r="Q544" s="476"/>
      <c r="R544" s="476"/>
      <c r="S544" s="476"/>
      <c r="T544" s="476"/>
      <c r="U544" s="476"/>
      <c r="V544" s="476"/>
      <c r="W544" s="476"/>
      <c r="X544" s="476"/>
      <c r="Y544" s="476"/>
      <c r="Z544" s="476"/>
    </row>
    <row r="545">
      <c r="A545" s="476"/>
      <c r="B545" s="476"/>
      <c r="C545" s="476"/>
      <c r="D545" s="476"/>
      <c r="E545" s="476"/>
      <c r="F545" s="476"/>
      <c r="G545" s="476"/>
      <c r="H545" s="476"/>
      <c r="I545" s="476"/>
      <c r="J545" s="476"/>
      <c r="K545" s="476"/>
      <c r="L545" s="476"/>
      <c r="M545" s="476"/>
      <c r="N545" s="476"/>
      <c r="O545" s="476"/>
      <c r="P545" s="476"/>
      <c r="Q545" s="476"/>
      <c r="R545" s="476"/>
      <c r="S545" s="476"/>
      <c r="T545" s="476"/>
      <c r="U545" s="476"/>
      <c r="V545" s="476"/>
      <c r="W545" s="476"/>
      <c r="X545" s="476"/>
      <c r="Y545" s="476"/>
      <c r="Z545" s="476"/>
    </row>
    <row r="546">
      <c r="A546" s="476"/>
      <c r="B546" s="476"/>
      <c r="C546" s="476"/>
      <c r="D546" s="476"/>
      <c r="E546" s="476"/>
      <c r="F546" s="476"/>
      <c r="G546" s="476"/>
      <c r="H546" s="476"/>
      <c r="I546" s="476"/>
      <c r="J546" s="476"/>
      <c r="K546" s="476"/>
      <c r="L546" s="476"/>
      <c r="M546" s="476"/>
      <c r="N546" s="476"/>
      <c r="O546" s="476"/>
      <c r="P546" s="476"/>
      <c r="Q546" s="476"/>
      <c r="R546" s="476"/>
      <c r="S546" s="476"/>
      <c r="T546" s="476"/>
      <c r="U546" s="476"/>
      <c r="V546" s="476"/>
      <c r="W546" s="476"/>
      <c r="X546" s="476"/>
      <c r="Y546" s="476"/>
      <c r="Z546" s="476"/>
    </row>
    <row r="547">
      <c r="A547" s="476"/>
      <c r="B547" s="476"/>
      <c r="C547" s="476"/>
      <c r="D547" s="476"/>
      <c r="E547" s="476"/>
      <c r="F547" s="476"/>
      <c r="G547" s="476"/>
      <c r="H547" s="476"/>
      <c r="I547" s="476"/>
      <c r="J547" s="476"/>
      <c r="K547" s="476"/>
      <c r="L547" s="476"/>
      <c r="M547" s="476"/>
      <c r="N547" s="476"/>
      <c r="O547" s="476"/>
      <c r="P547" s="476"/>
      <c r="Q547" s="476"/>
      <c r="R547" s="476"/>
      <c r="S547" s="476"/>
      <c r="T547" s="476"/>
      <c r="U547" s="476"/>
      <c r="V547" s="476"/>
      <c r="W547" s="476"/>
      <c r="X547" s="476"/>
      <c r="Y547" s="476"/>
      <c r="Z547" s="476"/>
    </row>
    <row r="548">
      <c r="A548" s="476"/>
      <c r="B548" s="476"/>
      <c r="C548" s="476"/>
      <c r="D548" s="476"/>
      <c r="E548" s="476"/>
      <c r="F548" s="476"/>
      <c r="G548" s="476"/>
      <c r="H548" s="476"/>
      <c r="I548" s="476"/>
      <c r="J548" s="476"/>
      <c r="K548" s="476"/>
      <c r="L548" s="476"/>
      <c r="M548" s="476"/>
      <c r="N548" s="476"/>
      <c r="O548" s="476"/>
      <c r="P548" s="476"/>
      <c r="Q548" s="476"/>
      <c r="R548" s="476"/>
      <c r="S548" s="476"/>
      <c r="T548" s="476"/>
      <c r="U548" s="476"/>
      <c r="V548" s="476"/>
      <c r="W548" s="476"/>
      <c r="X548" s="476"/>
      <c r="Y548" s="476"/>
      <c r="Z548" s="476"/>
    </row>
    <row r="549">
      <c r="A549" s="476"/>
      <c r="B549" s="476"/>
      <c r="C549" s="476"/>
      <c r="D549" s="476"/>
      <c r="E549" s="476"/>
      <c r="F549" s="476"/>
      <c r="G549" s="476"/>
      <c r="H549" s="476"/>
      <c r="I549" s="476"/>
      <c r="J549" s="476"/>
      <c r="K549" s="476"/>
      <c r="L549" s="476"/>
      <c r="M549" s="476"/>
      <c r="N549" s="476"/>
      <c r="O549" s="476"/>
      <c r="P549" s="476"/>
      <c r="Q549" s="476"/>
      <c r="R549" s="476"/>
      <c r="S549" s="476"/>
      <c r="T549" s="476"/>
      <c r="U549" s="476"/>
      <c r="V549" s="476"/>
      <c r="W549" s="476"/>
      <c r="X549" s="476"/>
      <c r="Y549" s="476"/>
      <c r="Z549" s="476"/>
    </row>
    <row r="550">
      <c r="A550" s="476"/>
      <c r="B550" s="476"/>
      <c r="C550" s="476"/>
      <c r="D550" s="476"/>
      <c r="E550" s="476"/>
      <c r="F550" s="476"/>
      <c r="G550" s="476"/>
      <c r="H550" s="476"/>
      <c r="I550" s="476"/>
      <c r="J550" s="476"/>
      <c r="K550" s="476"/>
      <c r="L550" s="476"/>
      <c r="M550" s="476"/>
      <c r="N550" s="476"/>
      <c r="O550" s="476"/>
      <c r="P550" s="476"/>
      <c r="Q550" s="476"/>
      <c r="R550" s="476"/>
      <c r="S550" s="476"/>
      <c r="T550" s="476"/>
      <c r="U550" s="476"/>
      <c r="V550" s="476"/>
      <c r="W550" s="476"/>
      <c r="X550" s="476"/>
      <c r="Y550" s="476"/>
      <c r="Z550" s="476"/>
    </row>
    <row r="551">
      <c r="A551" s="476"/>
      <c r="B551" s="476"/>
      <c r="C551" s="476"/>
      <c r="D551" s="476"/>
      <c r="E551" s="476"/>
      <c r="F551" s="476"/>
      <c r="G551" s="476"/>
      <c r="H551" s="476"/>
      <c r="I551" s="476"/>
      <c r="J551" s="476"/>
      <c r="K551" s="476"/>
      <c r="L551" s="476"/>
      <c r="M551" s="476"/>
      <c r="N551" s="476"/>
      <c r="O551" s="476"/>
      <c r="P551" s="476"/>
      <c r="Q551" s="476"/>
      <c r="R551" s="476"/>
      <c r="S551" s="476"/>
      <c r="T551" s="476"/>
      <c r="U551" s="476"/>
      <c r="V551" s="476"/>
      <c r="W551" s="476"/>
      <c r="X551" s="476"/>
      <c r="Y551" s="476"/>
      <c r="Z551" s="476"/>
    </row>
    <row r="552">
      <c r="A552" s="476"/>
      <c r="B552" s="476"/>
      <c r="C552" s="476"/>
      <c r="D552" s="476"/>
      <c r="E552" s="476"/>
      <c r="F552" s="476"/>
      <c r="G552" s="476"/>
      <c r="H552" s="476"/>
      <c r="I552" s="476"/>
      <c r="J552" s="476"/>
      <c r="K552" s="476"/>
      <c r="L552" s="476"/>
      <c r="M552" s="476"/>
      <c r="N552" s="476"/>
      <c r="O552" s="476"/>
      <c r="P552" s="476"/>
      <c r="Q552" s="476"/>
      <c r="R552" s="476"/>
      <c r="S552" s="476"/>
      <c r="T552" s="476"/>
      <c r="U552" s="476"/>
      <c r="V552" s="476"/>
      <c r="W552" s="476"/>
      <c r="X552" s="476"/>
      <c r="Y552" s="476"/>
      <c r="Z552" s="476"/>
    </row>
    <row r="553">
      <c r="A553" s="476"/>
      <c r="B553" s="476"/>
      <c r="C553" s="476"/>
      <c r="D553" s="476"/>
      <c r="E553" s="476"/>
      <c r="F553" s="476"/>
      <c r="G553" s="476"/>
      <c r="H553" s="476"/>
      <c r="I553" s="476"/>
      <c r="J553" s="476"/>
      <c r="K553" s="476"/>
      <c r="L553" s="476"/>
      <c r="M553" s="476"/>
      <c r="N553" s="476"/>
      <c r="O553" s="476"/>
      <c r="P553" s="476"/>
      <c r="Q553" s="476"/>
      <c r="R553" s="476"/>
      <c r="S553" s="476"/>
      <c r="T553" s="476"/>
      <c r="U553" s="476"/>
      <c r="V553" s="476"/>
      <c r="W553" s="476"/>
      <c r="X553" s="476"/>
      <c r="Y553" s="476"/>
      <c r="Z553" s="476"/>
    </row>
    <row r="554">
      <c r="A554" s="476"/>
      <c r="B554" s="476"/>
      <c r="C554" s="476"/>
      <c r="D554" s="476"/>
      <c r="E554" s="476"/>
      <c r="F554" s="476"/>
      <c r="G554" s="476"/>
      <c r="H554" s="476"/>
      <c r="I554" s="476"/>
      <c r="J554" s="476"/>
      <c r="K554" s="476"/>
      <c r="L554" s="476"/>
      <c r="M554" s="476"/>
      <c r="N554" s="476"/>
      <c r="O554" s="476"/>
      <c r="P554" s="476"/>
      <c r="Q554" s="476"/>
      <c r="R554" s="476"/>
      <c r="S554" s="476"/>
      <c r="T554" s="476"/>
      <c r="U554" s="476"/>
      <c r="V554" s="476"/>
      <c r="W554" s="476"/>
      <c r="X554" s="476"/>
      <c r="Y554" s="476"/>
      <c r="Z554" s="476"/>
    </row>
    <row r="555">
      <c r="A555" s="476"/>
      <c r="B555" s="476"/>
      <c r="C555" s="476"/>
      <c r="D555" s="476"/>
      <c r="E555" s="476"/>
      <c r="F555" s="476"/>
      <c r="G555" s="476"/>
      <c r="H555" s="476"/>
      <c r="I555" s="476"/>
      <c r="J555" s="476"/>
      <c r="K555" s="476"/>
      <c r="L555" s="476"/>
      <c r="M555" s="476"/>
      <c r="N555" s="476"/>
      <c r="O555" s="476"/>
      <c r="P555" s="476"/>
      <c r="Q555" s="476"/>
      <c r="R555" s="476"/>
      <c r="S555" s="476"/>
      <c r="T555" s="476"/>
      <c r="U555" s="476"/>
      <c r="V555" s="476"/>
      <c r="W555" s="476"/>
      <c r="X555" s="476"/>
      <c r="Y555" s="476"/>
      <c r="Z555" s="476"/>
    </row>
    <row r="556">
      <c r="A556" s="476"/>
      <c r="B556" s="476"/>
      <c r="C556" s="476"/>
      <c r="D556" s="476"/>
      <c r="E556" s="476"/>
      <c r="F556" s="476"/>
      <c r="G556" s="476"/>
      <c r="H556" s="476"/>
      <c r="I556" s="476"/>
      <c r="J556" s="476"/>
      <c r="K556" s="476"/>
      <c r="L556" s="476"/>
      <c r="M556" s="476"/>
      <c r="N556" s="476"/>
      <c r="O556" s="476"/>
      <c r="P556" s="476"/>
      <c r="Q556" s="476"/>
      <c r="R556" s="476"/>
      <c r="S556" s="476"/>
      <c r="T556" s="476"/>
      <c r="U556" s="476"/>
      <c r="V556" s="476"/>
      <c r="W556" s="476"/>
      <c r="X556" s="476"/>
      <c r="Y556" s="476"/>
      <c r="Z556" s="476"/>
    </row>
    <row r="557">
      <c r="A557" s="476"/>
      <c r="B557" s="476"/>
      <c r="C557" s="476"/>
      <c r="D557" s="476"/>
      <c r="E557" s="476"/>
      <c r="F557" s="476"/>
      <c r="G557" s="476"/>
      <c r="H557" s="476"/>
      <c r="I557" s="476"/>
      <c r="J557" s="476"/>
      <c r="K557" s="476"/>
      <c r="L557" s="476"/>
      <c r="M557" s="476"/>
      <c r="N557" s="476"/>
      <c r="O557" s="476"/>
      <c r="P557" s="476"/>
      <c r="Q557" s="476"/>
      <c r="R557" s="476"/>
      <c r="S557" s="476"/>
      <c r="T557" s="476"/>
      <c r="U557" s="476"/>
      <c r="V557" s="476"/>
      <c r="W557" s="476"/>
      <c r="X557" s="476"/>
      <c r="Y557" s="476"/>
      <c r="Z557" s="476"/>
    </row>
    <row r="558">
      <c r="A558" s="476"/>
      <c r="B558" s="476"/>
      <c r="C558" s="476"/>
      <c r="D558" s="476"/>
      <c r="E558" s="476"/>
      <c r="F558" s="476"/>
      <c r="G558" s="476"/>
      <c r="H558" s="476"/>
      <c r="I558" s="476"/>
      <c r="J558" s="476"/>
      <c r="K558" s="476"/>
      <c r="L558" s="476"/>
      <c r="M558" s="476"/>
      <c r="N558" s="476"/>
      <c r="O558" s="476"/>
      <c r="P558" s="476"/>
      <c r="Q558" s="476"/>
      <c r="R558" s="476"/>
      <c r="S558" s="476"/>
      <c r="T558" s="476"/>
      <c r="U558" s="476"/>
      <c r="V558" s="476"/>
      <c r="W558" s="476"/>
      <c r="X558" s="476"/>
      <c r="Y558" s="476"/>
      <c r="Z558" s="476"/>
    </row>
    <row r="559">
      <c r="A559" s="476"/>
      <c r="B559" s="476"/>
      <c r="C559" s="476"/>
      <c r="D559" s="476"/>
      <c r="E559" s="476"/>
      <c r="F559" s="476"/>
      <c r="G559" s="476"/>
      <c r="H559" s="476"/>
      <c r="I559" s="476"/>
      <c r="J559" s="476"/>
      <c r="K559" s="476"/>
      <c r="L559" s="476"/>
      <c r="M559" s="476"/>
      <c r="N559" s="476"/>
      <c r="O559" s="476"/>
      <c r="P559" s="476"/>
      <c r="Q559" s="476"/>
      <c r="R559" s="476"/>
      <c r="S559" s="476"/>
      <c r="T559" s="476"/>
      <c r="U559" s="476"/>
      <c r="V559" s="476"/>
      <c r="W559" s="476"/>
      <c r="X559" s="476"/>
      <c r="Y559" s="476"/>
      <c r="Z559" s="476"/>
    </row>
    <row r="560">
      <c r="A560" s="476"/>
      <c r="B560" s="476"/>
      <c r="C560" s="476"/>
      <c r="D560" s="476"/>
      <c r="E560" s="476"/>
      <c r="F560" s="476"/>
      <c r="G560" s="476"/>
      <c r="H560" s="476"/>
      <c r="I560" s="476"/>
      <c r="J560" s="476"/>
      <c r="K560" s="476"/>
      <c r="L560" s="476"/>
      <c r="M560" s="476"/>
      <c r="N560" s="476"/>
      <c r="O560" s="476"/>
      <c r="P560" s="476"/>
      <c r="Q560" s="476"/>
      <c r="R560" s="476"/>
      <c r="S560" s="476"/>
      <c r="T560" s="476"/>
      <c r="U560" s="476"/>
      <c r="V560" s="476"/>
      <c r="W560" s="476"/>
      <c r="X560" s="476"/>
      <c r="Y560" s="476"/>
      <c r="Z560" s="476"/>
    </row>
    <row r="561">
      <c r="A561" s="476"/>
      <c r="B561" s="476"/>
      <c r="C561" s="476"/>
      <c r="D561" s="476"/>
      <c r="E561" s="476"/>
      <c r="F561" s="476"/>
      <c r="G561" s="476"/>
      <c r="H561" s="476"/>
      <c r="I561" s="476"/>
      <c r="J561" s="476"/>
      <c r="K561" s="476"/>
      <c r="L561" s="476"/>
      <c r="M561" s="476"/>
      <c r="N561" s="476"/>
      <c r="O561" s="476"/>
      <c r="P561" s="476"/>
      <c r="Q561" s="476"/>
      <c r="R561" s="476"/>
      <c r="S561" s="476"/>
      <c r="T561" s="476"/>
      <c r="U561" s="476"/>
      <c r="V561" s="476"/>
      <c r="W561" s="476"/>
      <c r="X561" s="476"/>
      <c r="Y561" s="476"/>
      <c r="Z561" s="476"/>
    </row>
    <row r="562">
      <c r="A562" s="476"/>
      <c r="B562" s="476"/>
      <c r="C562" s="476"/>
      <c r="D562" s="476"/>
      <c r="E562" s="476"/>
      <c r="F562" s="476"/>
      <c r="G562" s="476"/>
      <c r="H562" s="476"/>
      <c r="I562" s="476"/>
      <c r="J562" s="476"/>
      <c r="K562" s="476"/>
      <c r="L562" s="476"/>
      <c r="M562" s="476"/>
      <c r="N562" s="476"/>
      <c r="O562" s="476"/>
      <c r="P562" s="476"/>
      <c r="Q562" s="476"/>
      <c r="R562" s="476"/>
      <c r="S562" s="476"/>
      <c r="T562" s="476"/>
      <c r="U562" s="476"/>
      <c r="V562" s="476"/>
      <c r="W562" s="476"/>
      <c r="X562" s="476"/>
      <c r="Y562" s="476"/>
      <c r="Z562" s="476"/>
    </row>
    <row r="563">
      <c r="A563" s="476"/>
      <c r="B563" s="476"/>
      <c r="C563" s="476"/>
      <c r="D563" s="476"/>
      <c r="E563" s="476"/>
      <c r="F563" s="476"/>
      <c r="G563" s="476"/>
      <c r="H563" s="476"/>
      <c r="I563" s="476"/>
      <c r="J563" s="476"/>
      <c r="K563" s="476"/>
      <c r="L563" s="476"/>
      <c r="M563" s="476"/>
      <c r="N563" s="476"/>
      <c r="O563" s="476"/>
      <c r="P563" s="476"/>
      <c r="Q563" s="476"/>
      <c r="R563" s="476"/>
      <c r="S563" s="476"/>
      <c r="T563" s="476"/>
      <c r="U563" s="476"/>
      <c r="V563" s="476"/>
      <c r="W563" s="476"/>
      <c r="X563" s="476"/>
      <c r="Y563" s="476"/>
      <c r="Z563" s="476"/>
    </row>
    <row r="564">
      <c r="A564" s="476"/>
      <c r="B564" s="476"/>
      <c r="C564" s="476"/>
      <c r="D564" s="476"/>
      <c r="E564" s="476"/>
      <c r="F564" s="476"/>
      <c r="G564" s="476"/>
      <c r="H564" s="476"/>
      <c r="I564" s="476"/>
      <c r="J564" s="476"/>
      <c r="K564" s="476"/>
      <c r="L564" s="476"/>
      <c r="M564" s="476"/>
      <c r="N564" s="476"/>
      <c r="O564" s="476"/>
      <c r="P564" s="476"/>
      <c r="Q564" s="476"/>
      <c r="R564" s="476"/>
      <c r="S564" s="476"/>
      <c r="T564" s="476"/>
      <c r="U564" s="476"/>
      <c r="V564" s="476"/>
      <c r="W564" s="476"/>
      <c r="X564" s="476"/>
      <c r="Y564" s="476"/>
      <c r="Z564" s="476"/>
    </row>
    <row r="565">
      <c r="A565" s="476"/>
      <c r="B565" s="476"/>
      <c r="C565" s="476"/>
      <c r="D565" s="476"/>
      <c r="E565" s="476"/>
      <c r="F565" s="476"/>
      <c r="G565" s="476"/>
      <c r="H565" s="476"/>
      <c r="I565" s="476"/>
      <c r="J565" s="476"/>
      <c r="K565" s="476"/>
      <c r="L565" s="476"/>
      <c r="M565" s="476"/>
      <c r="N565" s="476"/>
      <c r="O565" s="476"/>
      <c r="P565" s="476"/>
      <c r="Q565" s="476"/>
      <c r="R565" s="476"/>
      <c r="S565" s="476"/>
      <c r="T565" s="476"/>
      <c r="U565" s="476"/>
      <c r="V565" s="476"/>
      <c r="W565" s="476"/>
      <c r="X565" s="476"/>
      <c r="Y565" s="476"/>
      <c r="Z565" s="476"/>
    </row>
    <row r="566">
      <c r="A566" s="476"/>
      <c r="B566" s="476"/>
      <c r="C566" s="476"/>
      <c r="D566" s="476"/>
      <c r="E566" s="476"/>
      <c r="F566" s="476"/>
      <c r="G566" s="476"/>
      <c r="H566" s="476"/>
      <c r="I566" s="476"/>
      <c r="J566" s="476"/>
      <c r="K566" s="476"/>
      <c r="L566" s="476"/>
      <c r="M566" s="476"/>
      <c r="N566" s="476"/>
      <c r="O566" s="476"/>
      <c r="P566" s="476"/>
      <c r="Q566" s="476"/>
      <c r="R566" s="476"/>
      <c r="S566" s="476"/>
      <c r="T566" s="476"/>
      <c r="U566" s="476"/>
      <c r="V566" s="476"/>
      <c r="W566" s="476"/>
      <c r="X566" s="476"/>
      <c r="Y566" s="476"/>
      <c r="Z566" s="476"/>
    </row>
    <row r="567">
      <c r="A567" s="476"/>
      <c r="B567" s="476"/>
      <c r="C567" s="476"/>
      <c r="D567" s="476"/>
      <c r="E567" s="476"/>
      <c r="F567" s="476"/>
      <c r="G567" s="476"/>
      <c r="H567" s="476"/>
      <c r="I567" s="476"/>
      <c r="J567" s="476"/>
      <c r="K567" s="476"/>
      <c r="L567" s="476"/>
      <c r="M567" s="476"/>
      <c r="N567" s="476"/>
      <c r="O567" s="476"/>
      <c r="P567" s="476"/>
      <c r="Q567" s="476"/>
      <c r="R567" s="476"/>
      <c r="S567" s="476"/>
      <c r="T567" s="476"/>
      <c r="U567" s="476"/>
      <c r="V567" s="476"/>
      <c r="W567" s="476"/>
      <c r="X567" s="476"/>
      <c r="Y567" s="476"/>
      <c r="Z567" s="476"/>
    </row>
    <row r="568">
      <c r="A568" s="476"/>
      <c r="B568" s="476"/>
      <c r="C568" s="476"/>
      <c r="D568" s="476"/>
      <c r="E568" s="476"/>
      <c r="F568" s="476"/>
      <c r="G568" s="476"/>
      <c r="H568" s="476"/>
      <c r="I568" s="476"/>
      <c r="J568" s="476"/>
      <c r="K568" s="476"/>
      <c r="L568" s="476"/>
      <c r="M568" s="476"/>
      <c r="N568" s="476"/>
      <c r="O568" s="476"/>
      <c r="P568" s="476"/>
      <c r="Q568" s="476"/>
      <c r="R568" s="476"/>
      <c r="S568" s="476"/>
      <c r="T568" s="476"/>
      <c r="U568" s="476"/>
      <c r="V568" s="476"/>
      <c r="W568" s="476"/>
      <c r="X568" s="476"/>
      <c r="Y568" s="476"/>
      <c r="Z568" s="476"/>
    </row>
    <row r="569">
      <c r="A569" s="476"/>
      <c r="B569" s="476"/>
      <c r="C569" s="476"/>
      <c r="D569" s="476"/>
      <c r="E569" s="476"/>
      <c r="F569" s="476"/>
      <c r="G569" s="476"/>
      <c r="H569" s="476"/>
      <c r="I569" s="476"/>
      <c r="J569" s="476"/>
      <c r="K569" s="476"/>
      <c r="L569" s="476"/>
      <c r="M569" s="476"/>
      <c r="N569" s="476"/>
      <c r="O569" s="476"/>
      <c r="P569" s="476"/>
      <c r="Q569" s="476"/>
      <c r="R569" s="476"/>
      <c r="S569" s="476"/>
      <c r="T569" s="476"/>
      <c r="U569" s="476"/>
      <c r="V569" s="476"/>
      <c r="W569" s="476"/>
      <c r="X569" s="476"/>
      <c r="Y569" s="476"/>
      <c r="Z569" s="476"/>
    </row>
    <row r="570">
      <c r="A570" s="476"/>
      <c r="B570" s="476"/>
      <c r="C570" s="476"/>
      <c r="D570" s="476"/>
      <c r="E570" s="476"/>
      <c r="F570" s="476"/>
      <c r="G570" s="476"/>
      <c r="H570" s="476"/>
      <c r="I570" s="476"/>
      <c r="J570" s="476"/>
      <c r="K570" s="476"/>
      <c r="L570" s="476"/>
      <c r="M570" s="476"/>
      <c r="N570" s="476"/>
      <c r="O570" s="476"/>
      <c r="P570" s="476"/>
      <c r="Q570" s="476"/>
      <c r="R570" s="476"/>
      <c r="S570" s="476"/>
      <c r="T570" s="476"/>
      <c r="U570" s="476"/>
      <c r="V570" s="476"/>
      <c r="W570" s="476"/>
      <c r="X570" s="476"/>
      <c r="Y570" s="476"/>
      <c r="Z570" s="476"/>
    </row>
    <row r="571">
      <c r="A571" s="476"/>
      <c r="B571" s="476"/>
      <c r="C571" s="476"/>
      <c r="D571" s="476"/>
      <c r="E571" s="476"/>
      <c r="F571" s="476"/>
      <c r="G571" s="476"/>
      <c r="H571" s="476"/>
      <c r="I571" s="476"/>
      <c r="J571" s="476"/>
      <c r="K571" s="476"/>
      <c r="L571" s="476"/>
      <c r="M571" s="476"/>
      <c r="N571" s="476"/>
      <c r="O571" s="476"/>
      <c r="P571" s="476"/>
      <c r="Q571" s="476"/>
      <c r="R571" s="476"/>
      <c r="S571" s="476"/>
      <c r="T571" s="476"/>
      <c r="U571" s="476"/>
      <c r="V571" s="476"/>
      <c r="W571" s="476"/>
      <c r="X571" s="476"/>
      <c r="Y571" s="476"/>
      <c r="Z571" s="476"/>
    </row>
    <row r="572">
      <c r="A572" s="476"/>
      <c r="B572" s="476"/>
      <c r="C572" s="476"/>
      <c r="D572" s="476"/>
      <c r="E572" s="476"/>
      <c r="F572" s="476"/>
      <c r="G572" s="476"/>
      <c r="H572" s="476"/>
      <c r="I572" s="476"/>
      <c r="J572" s="476"/>
      <c r="K572" s="476"/>
      <c r="L572" s="476"/>
      <c r="M572" s="476"/>
      <c r="N572" s="476"/>
      <c r="O572" s="476"/>
      <c r="P572" s="476"/>
      <c r="Q572" s="476"/>
      <c r="R572" s="476"/>
      <c r="S572" s="476"/>
      <c r="T572" s="476"/>
      <c r="U572" s="476"/>
      <c r="V572" s="476"/>
      <c r="W572" s="476"/>
      <c r="X572" s="476"/>
      <c r="Y572" s="476"/>
      <c r="Z572" s="476"/>
    </row>
    <row r="573">
      <c r="A573" s="476"/>
      <c r="B573" s="476"/>
      <c r="C573" s="476"/>
      <c r="D573" s="476"/>
      <c r="E573" s="476"/>
      <c r="F573" s="476"/>
      <c r="G573" s="476"/>
      <c r="H573" s="476"/>
      <c r="I573" s="476"/>
      <c r="J573" s="476"/>
      <c r="K573" s="476"/>
      <c r="L573" s="476"/>
      <c r="M573" s="476"/>
      <c r="N573" s="476"/>
      <c r="O573" s="476"/>
      <c r="P573" s="476"/>
      <c r="Q573" s="476"/>
      <c r="R573" s="476"/>
      <c r="S573" s="476"/>
      <c r="T573" s="476"/>
      <c r="U573" s="476"/>
      <c r="V573" s="476"/>
      <c r="W573" s="476"/>
      <c r="X573" s="476"/>
      <c r="Y573" s="476"/>
      <c r="Z573" s="476"/>
    </row>
    <row r="574">
      <c r="A574" s="476"/>
      <c r="B574" s="476"/>
      <c r="C574" s="476"/>
      <c r="D574" s="476"/>
      <c r="E574" s="476"/>
      <c r="F574" s="476"/>
      <c r="G574" s="476"/>
      <c r="H574" s="476"/>
      <c r="I574" s="476"/>
      <c r="J574" s="476"/>
      <c r="K574" s="476"/>
      <c r="L574" s="476"/>
      <c r="M574" s="476"/>
      <c r="N574" s="476"/>
      <c r="O574" s="476"/>
      <c r="P574" s="476"/>
      <c r="Q574" s="476"/>
      <c r="R574" s="476"/>
      <c r="S574" s="476"/>
      <c r="T574" s="476"/>
      <c r="U574" s="476"/>
      <c r="V574" s="476"/>
      <c r="W574" s="476"/>
      <c r="X574" s="476"/>
      <c r="Y574" s="476"/>
      <c r="Z574" s="476"/>
    </row>
    <row r="575">
      <c r="A575" s="476"/>
      <c r="B575" s="476"/>
      <c r="C575" s="476"/>
      <c r="D575" s="476"/>
      <c r="E575" s="476"/>
      <c r="F575" s="476"/>
      <c r="G575" s="476"/>
      <c r="H575" s="476"/>
      <c r="I575" s="476"/>
      <c r="J575" s="476"/>
      <c r="K575" s="476"/>
      <c r="L575" s="476"/>
      <c r="M575" s="476"/>
      <c r="N575" s="476"/>
      <c r="O575" s="476"/>
      <c r="P575" s="476"/>
      <c r="Q575" s="476"/>
      <c r="R575" s="476"/>
      <c r="S575" s="476"/>
      <c r="T575" s="476"/>
      <c r="U575" s="476"/>
      <c r="V575" s="476"/>
      <c r="W575" s="476"/>
      <c r="X575" s="476"/>
      <c r="Y575" s="476"/>
      <c r="Z575" s="476"/>
    </row>
    <row r="576">
      <c r="A576" s="476"/>
      <c r="B576" s="476"/>
      <c r="C576" s="476"/>
      <c r="D576" s="476"/>
      <c r="E576" s="476"/>
      <c r="F576" s="476"/>
      <c r="G576" s="476"/>
      <c r="H576" s="476"/>
      <c r="I576" s="476"/>
      <c r="J576" s="476"/>
      <c r="K576" s="476"/>
      <c r="L576" s="476"/>
      <c r="M576" s="476"/>
      <c r="N576" s="476"/>
      <c r="O576" s="476"/>
      <c r="P576" s="476"/>
      <c r="Q576" s="476"/>
      <c r="R576" s="476"/>
      <c r="S576" s="476"/>
      <c r="T576" s="476"/>
      <c r="U576" s="476"/>
      <c r="V576" s="476"/>
      <c r="W576" s="476"/>
      <c r="X576" s="476"/>
      <c r="Y576" s="476"/>
      <c r="Z576" s="476"/>
    </row>
    <row r="577">
      <c r="A577" s="476"/>
      <c r="B577" s="476"/>
      <c r="C577" s="476"/>
      <c r="D577" s="476"/>
      <c r="E577" s="476"/>
      <c r="F577" s="476"/>
      <c r="G577" s="476"/>
      <c r="H577" s="476"/>
      <c r="I577" s="476"/>
      <c r="J577" s="476"/>
      <c r="K577" s="476"/>
      <c r="L577" s="476"/>
      <c r="M577" s="476"/>
      <c r="N577" s="476"/>
      <c r="O577" s="476"/>
      <c r="P577" s="476"/>
      <c r="Q577" s="476"/>
      <c r="R577" s="476"/>
      <c r="S577" s="476"/>
      <c r="T577" s="476"/>
      <c r="U577" s="476"/>
      <c r="V577" s="476"/>
      <c r="W577" s="476"/>
      <c r="X577" s="476"/>
      <c r="Y577" s="476"/>
      <c r="Z577" s="476"/>
    </row>
    <row r="578">
      <c r="A578" s="476"/>
      <c r="B578" s="476"/>
      <c r="C578" s="476"/>
      <c r="D578" s="476"/>
      <c r="E578" s="476"/>
      <c r="F578" s="476"/>
      <c r="G578" s="476"/>
      <c r="H578" s="476"/>
      <c r="I578" s="476"/>
      <c r="J578" s="476"/>
      <c r="K578" s="476"/>
      <c r="L578" s="476"/>
      <c r="M578" s="476"/>
      <c r="N578" s="476"/>
      <c r="O578" s="476"/>
      <c r="P578" s="476"/>
      <c r="Q578" s="476"/>
      <c r="R578" s="476"/>
      <c r="S578" s="476"/>
      <c r="T578" s="476"/>
      <c r="U578" s="476"/>
      <c r="V578" s="476"/>
      <c r="W578" s="476"/>
      <c r="X578" s="476"/>
      <c r="Y578" s="476"/>
      <c r="Z578" s="476"/>
    </row>
    <row r="579">
      <c r="A579" s="476"/>
      <c r="B579" s="476"/>
      <c r="C579" s="476"/>
      <c r="D579" s="476"/>
      <c r="E579" s="476"/>
      <c r="F579" s="476"/>
      <c r="G579" s="476"/>
      <c r="H579" s="476"/>
      <c r="I579" s="476"/>
      <c r="J579" s="476"/>
      <c r="K579" s="476"/>
      <c r="L579" s="476"/>
      <c r="M579" s="476"/>
      <c r="N579" s="476"/>
      <c r="O579" s="476"/>
      <c r="P579" s="476"/>
      <c r="Q579" s="476"/>
      <c r="R579" s="476"/>
      <c r="S579" s="476"/>
      <c r="T579" s="476"/>
      <c r="U579" s="476"/>
      <c r="V579" s="476"/>
      <c r="W579" s="476"/>
      <c r="X579" s="476"/>
      <c r="Y579" s="476"/>
      <c r="Z579" s="476"/>
    </row>
    <row r="580">
      <c r="A580" s="476"/>
      <c r="B580" s="476"/>
      <c r="C580" s="476"/>
      <c r="D580" s="476"/>
      <c r="E580" s="476"/>
      <c r="F580" s="476"/>
      <c r="G580" s="476"/>
      <c r="H580" s="476"/>
      <c r="I580" s="476"/>
      <c r="J580" s="476"/>
      <c r="K580" s="476"/>
      <c r="L580" s="476"/>
      <c r="M580" s="476"/>
      <c r="N580" s="476"/>
      <c r="O580" s="476"/>
      <c r="P580" s="476"/>
      <c r="Q580" s="476"/>
      <c r="R580" s="476"/>
      <c r="S580" s="476"/>
      <c r="T580" s="476"/>
      <c r="U580" s="476"/>
      <c r="V580" s="476"/>
      <c r="W580" s="476"/>
      <c r="X580" s="476"/>
      <c r="Y580" s="476"/>
      <c r="Z580" s="476"/>
    </row>
    <row r="581">
      <c r="A581" s="476"/>
      <c r="B581" s="476"/>
      <c r="C581" s="476"/>
      <c r="D581" s="476"/>
      <c r="E581" s="476"/>
      <c r="F581" s="476"/>
      <c r="G581" s="476"/>
      <c r="H581" s="476"/>
      <c r="I581" s="476"/>
      <c r="J581" s="476"/>
      <c r="K581" s="476"/>
      <c r="L581" s="476"/>
      <c r="M581" s="476"/>
      <c r="N581" s="476"/>
      <c r="O581" s="476"/>
      <c r="P581" s="476"/>
      <c r="Q581" s="476"/>
      <c r="R581" s="476"/>
      <c r="S581" s="476"/>
      <c r="T581" s="476"/>
      <c r="U581" s="476"/>
      <c r="V581" s="476"/>
      <c r="W581" s="476"/>
      <c r="X581" s="476"/>
      <c r="Y581" s="476"/>
      <c r="Z581" s="476"/>
    </row>
    <row r="582">
      <c r="A582" s="476"/>
      <c r="B582" s="476"/>
      <c r="C582" s="476"/>
      <c r="D582" s="476"/>
      <c r="E582" s="476"/>
      <c r="F582" s="476"/>
      <c r="G582" s="476"/>
      <c r="H582" s="476"/>
      <c r="I582" s="476"/>
      <c r="J582" s="476"/>
      <c r="K582" s="476"/>
      <c r="L582" s="476"/>
      <c r="M582" s="476"/>
      <c r="N582" s="476"/>
      <c r="O582" s="476"/>
      <c r="P582" s="476"/>
      <c r="Q582" s="476"/>
      <c r="R582" s="476"/>
      <c r="S582" s="476"/>
      <c r="T582" s="476"/>
      <c r="U582" s="476"/>
      <c r="V582" s="476"/>
      <c r="W582" s="476"/>
      <c r="X582" s="476"/>
      <c r="Y582" s="476"/>
      <c r="Z582" s="476"/>
    </row>
    <row r="583">
      <c r="A583" s="476"/>
      <c r="B583" s="476"/>
      <c r="C583" s="476"/>
      <c r="D583" s="476"/>
      <c r="E583" s="476"/>
      <c r="F583" s="476"/>
      <c r="G583" s="476"/>
      <c r="H583" s="476"/>
      <c r="I583" s="476"/>
      <c r="J583" s="476"/>
      <c r="K583" s="476"/>
      <c r="L583" s="476"/>
      <c r="M583" s="476"/>
      <c r="N583" s="476"/>
      <c r="O583" s="476"/>
      <c r="P583" s="476"/>
      <c r="Q583" s="476"/>
      <c r="R583" s="476"/>
      <c r="S583" s="476"/>
      <c r="T583" s="476"/>
      <c r="U583" s="476"/>
      <c r="V583" s="476"/>
      <c r="W583" s="476"/>
      <c r="X583" s="476"/>
      <c r="Y583" s="476"/>
      <c r="Z583" s="476"/>
    </row>
    <row r="584">
      <c r="A584" s="476"/>
      <c r="B584" s="476"/>
      <c r="C584" s="476"/>
      <c r="D584" s="476"/>
      <c r="E584" s="476"/>
      <c r="F584" s="476"/>
      <c r="G584" s="476"/>
      <c r="H584" s="476"/>
      <c r="I584" s="476"/>
      <c r="J584" s="476"/>
      <c r="K584" s="476"/>
      <c r="L584" s="476"/>
      <c r="M584" s="476"/>
      <c r="N584" s="476"/>
      <c r="O584" s="476"/>
      <c r="P584" s="476"/>
      <c r="Q584" s="476"/>
      <c r="R584" s="476"/>
      <c r="S584" s="476"/>
      <c r="T584" s="476"/>
      <c r="U584" s="476"/>
      <c r="V584" s="476"/>
      <c r="W584" s="476"/>
      <c r="X584" s="476"/>
      <c r="Y584" s="476"/>
      <c r="Z584" s="476"/>
    </row>
    <row r="585">
      <c r="A585" s="476"/>
      <c r="B585" s="476"/>
      <c r="C585" s="476"/>
      <c r="D585" s="476"/>
      <c r="E585" s="476"/>
      <c r="F585" s="476"/>
      <c r="G585" s="476"/>
      <c r="H585" s="476"/>
      <c r="I585" s="476"/>
      <c r="J585" s="476"/>
      <c r="K585" s="476"/>
      <c r="L585" s="476"/>
      <c r="M585" s="476"/>
      <c r="N585" s="476"/>
      <c r="O585" s="476"/>
      <c r="P585" s="476"/>
      <c r="Q585" s="476"/>
      <c r="R585" s="476"/>
      <c r="S585" s="476"/>
      <c r="T585" s="476"/>
      <c r="U585" s="476"/>
      <c r="V585" s="476"/>
      <c r="W585" s="476"/>
      <c r="X585" s="476"/>
      <c r="Y585" s="476"/>
      <c r="Z585" s="476"/>
    </row>
    <row r="586">
      <c r="A586" s="476"/>
      <c r="B586" s="476"/>
      <c r="C586" s="476"/>
      <c r="D586" s="476"/>
      <c r="E586" s="476"/>
      <c r="F586" s="476"/>
      <c r="G586" s="476"/>
      <c r="H586" s="476"/>
      <c r="I586" s="476"/>
      <c r="J586" s="476"/>
      <c r="K586" s="476"/>
      <c r="L586" s="476"/>
      <c r="M586" s="476"/>
      <c r="N586" s="476"/>
      <c r="O586" s="476"/>
      <c r="P586" s="476"/>
      <c r="Q586" s="476"/>
      <c r="R586" s="476"/>
      <c r="S586" s="476"/>
      <c r="T586" s="476"/>
      <c r="U586" s="476"/>
      <c r="V586" s="476"/>
      <c r="W586" s="476"/>
      <c r="X586" s="476"/>
      <c r="Y586" s="476"/>
      <c r="Z586" s="476"/>
    </row>
    <row r="587">
      <c r="A587" s="476"/>
      <c r="B587" s="476"/>
      <c r="C587" s="476"/>
      <c r="D587" s="476"/>
      <c r="E587" s="476"/>
      <c r="F587" s="476"/>
      <c r="G587" s="476"/>
      <c r="H587" s="476"/>
      <c r="I587" s="476"/>
      <c r="J587" s="476"/>
      <c r="K587" s="476"/>
      <c r="L587" s="476"/>
      <c r="M587" s="476"/>
      <c r="N587" s="476"/>
      <c r="O587" s="476"/>
      <c r="P587" s="476"/>
      <c r="Q587" s="476"/>
      <c r="R587" s="476"/>
      <c r="S587" s="476"/>
      <c r="T587" s="476"/>
      <c r="U587" s="476"/>
      <c r="V587" s="476"/>
      <c r="W587" s="476"/>
      <c r="X587" s="476"/>
      <c r="Y587" s="476"/>
      <c r="Z587" s="476"/>
    </row>
    <row r="588">
      <c r="A588" s="476"/>
      <c r="B588" s="476"/>
      <c r="C588" s="476"/>
      <c r="D588" s="476"/>
      <c r="E588" s="476"/>
      <c r="F588" s="476"/>
      <c r="G588" s="476"/>
      <c r="H588" s="476"/>
      <c r="I588" s="476"/>
      <c r="J588" s="476"/>
      <c r="K588" s="476"/>
      <c r="L588" s="476"/>
      <c r="M588" s="476"/>
      <c r="N588" s="476"/>
      <c r="O588" s="476"/>
      <c r="P588" s="476"/>
      <c r="Q588" s="476"/>
      <c r="R588" s="476"/>
      <c r="S588" s="476"/>
      <c r="T588" s="476"/>
      <c r="U588" s="476"/>
      <c r="V588" s="476"/>
      <c r="W588" s="476"/>
      <c r="X588" s="476"/>
      <c r="Y588" s="476"/>
      <c r="Z588" s="476"/>
    </row>
    <row r="589">
      <c r="A589" s="476"/>
      <c r="B589" s="476"/>
      <c r="C589" s="476"/>
      <c r="D589" s="476"/>
      <c r="E589" s="476"/>
      <c r="F589" s="476"/>
      <c r="G589" s="476"/>
      <c r="H589" s="476"/>
      <c r="I589" s="476"/>
      <c r="J589" s="476"/>
      <c r="K589" s="476"/>
      <c r="L589" s="476"/>
      <c r="M589" s="476"/>
      <c r="N589" s="476"/>
      <c r="O589" s="476"/>
      <c r="P589" s="476"/>
      <c r="Q589" s="476"/>
      <c r="R589" s="476"/>
      <c r="S589" s="476"/>
      <c r="T589" s="476"/>
      <c r="U589" s="476"/>
      <c r="V589" s="476"/>
      <c r="W589" s="476"/>
      <c r="X589" s="476"/>
      <c r="Y589" s="476"/>
      <c r="Z589" s="476"/>
    </row>
    <row r="590">
      <c r="A590" s="476"/>
      <c r="B590" s="476"/>
      <c r="C590" s="476"/>
      <c r="D590" s="476"/>
      <c r="E590" s="476"/>
      <c r="F590" s="476"/>
      <c r="G590" s="476"/>
      <c r="H590" s="476"/>
      <c r="I590" s="476"/>
      <c r="J590" s="476"/>
      <c r="K590" s="476"/>
      <c r="L590" s="476"/>
      <c r="M590" s="476"/>
      <c r="N590" s="476"/>
      <c r="O590" s="476"/>
      <c r="P590" s="476"/>
      <c r="Q590" s="476"/>
      <c r="R590" s="476"/>
      <c r="S590" s="476"/>
      <c r="T590" s="476"/>
      <c r="U590" s="476"/>
      <c r="V590" s="476"/>
      <c r="W590" s="476"/>
      <c r="X590" s="476"/>
      <c r="Y590" s="476"/>
      <c r="Z590" s="476"/>
    </row>
    <row r="591">
      <c r="A591" s="476"/>
      <c r="B591" s="476"/>
      <c r="C591" s="476"/>
      <c r="D591" s="476"/>
      <c r="E591" s="476"/>
      <c r="F591" s="476"/>
      <c r="G591" s="476"/>
      <c r="H591" s="476"/>
      <c r="I591" s="476"/>
      <c r="J591" s="476"/>
      <c r="K591" s="476"/>
      <c r="L591" s="476"/>
      <c r="M591" s="476"/>
      <c r="N591" s="476"/>
      <c r="O591" s="476"/>
      <c r="P591" s="476"/>
      <c r="Q591" s="476"/>
      <c r="R591" s="476"/>
      <c r="S591" s="476"/>
      <c r="T591" s="476"/>
      <c r="U591" s="476"/>
      <c r="V591" s="476"/>
      <c r="W591" s="476"/>
      <c r="X591" s="476"/>
      <c r="Y591" s="476"/>
      <c r="Z591" s="476"/>
    </row>
    <row r="592">
      <c r="A592" s="476"/>
      <c r="B592" s="476"/>
      <c r="C592" s="476"/>
      <c r="D592" s="476"/>
      <c r="E592" s="476"/>
      <c r="F592" s="476"/>
      <c r="G592" s="476"/>
      <c r="H592" s="476"/>
      <c r="I592" s="476"/>
      <c r="J592" s="476"/>
      <c r="K592" s="476"/>
      <c r="L592" s="476"/>
      <c r="M592" s="476"/>
      <c r="N592" s="476"/>
      <c r="O592" s="476"/>
      <c r="P592" s="476"/>
      <c r="Q592" s="476"/>
      <c r="R592" s="476"/>
      <c r="S592" s="476"/>
      <c r="T592" s="476"/>
      <c r="U592" s="476"/>
      <c r="V592" s="476"/>
      <c r="W592" s="476"/>
      <c r="X592" s="476"/>
      <c r="Y592" s="476"/>
      <c r="Z592" s="476"/>
    </row>
    <row r="593">
      <c r="A593" s="476"/>
      <c r="B593" s="476"/>
      <c r="C593" s="476"/>
      <c r="D593" s="476"/>
      <c r="E593" s="476"/>
      <c r="F593" s="476"/>
      <c r="G593" s="476"/>
      <c r="H593" s="476"/>
      <c r="I593" s="476"/>
      <c r="J593" s="476"/>
      <c r="K593" s="476"/>
      <c r="L593" s="476"/>
      <c r="M593" s="476"/>
      <c r="N593" s="476"/>
      <c r="O593" s="476"/>
      <c r="P593" s="476"/>
      <c r="Q593" s="476"/>
      <c r="R593" s="476"/>
      <c r="S593" s="476"/>
      <c r="T593" s="476"/>
      <c r="U593" s="476"/>
      <c r="V593" s="476"/>
      <c r="W593" s="476"/>
      <c r="X593" s="476"/>
      <c r="Y593" s="476"/>
      <c r="Z593" s="476"/>
    </row>
    <row r="594">
      <c r="A594" s="476"/>
      <c r="B594" s="476"/>
      <c r="C594" s="476"/>
      <c r="D594" s="476"/>
      <c r="E594" s="476"/>
      <c r="F594" s="476"/>
      <c r="G594" s="476"/>
      <c r="H594" s="476"/>
      <c r="I594" s="476"/>
      <c r="J594" s="476"/>
      <c r="K594" s="476"/>
      <c r="L594" s="476"/>
      <c r="M594" s="476"/>
      <c r="N594" s="476"/>
      <c r="O594" s="476"/>
      <c r="P594" s="476"/>
      <c r="Q594" s="476"/>
      <c r="R594" s="476"/>
      <c r="S594" s="476"/>
      <c r="T594" s="476"/>
      <c r="U594" s="476"/>
      <c r="V594" s="476"/>
      <c r="W594" s="476"/>
      <c r="X594" s="476"/>
      <c r="Y594" s="476"/>
      <c r="Z594" s="476"/>
    </row>
    <row r="595">
      <c r="A595" s="476"/>
      <c r="B595" s="476"/>
      <c r="C595" s="476"/>
      <c r="D595" s="476"/>
      <c r="E595" s="476"/>
      <c r="F595" s="476"/>
      <c r="G595" s="476"/>
      <c r="H595" s="476"/>
      <c r="I595" s="476"/>
      <c r="J595" s="476"/>
      <c r="K595" s="476"/>
      <c r="L595" s="476"/>
      <c r="M595" s="476"/>
      <c r="N595" s="476"/>
      <c r="O595" s="476"/>
      <c r="P595" s="476"/>
      <c r="Q595" s="476"/>
      <c r="R595" s="476"/>
      <c r="S595" s="476"/>
      <c r="T595" s="476"/>
      <c r="U595" s="476"/>
      <c r="V595" s="476"/>
      <c r="W595" s="476"/>
      <c r="X595" s="476"/>
      <c r="Y595" s="476"/>
      <c r="Z595" s="476"/>
    </row>
    <row r="596">
      <c r="A596" s="476"/>
      <c r="B596" s="476"/>
      <c r="C596" s="476"/>
      <c r="D596" s="476"/>
      <c r="E596" s="476"/>
      <c r="F596" s="476"/>
      <c r="G596" s="476"/>
      <c r="H596" s="476"/>
      <c r="I596" s="476"/>
      <c r="J596" s="476"/>
      <c r="K596" s="476"/>
      <c r="L596" s="476"/>
      <c r="M596" s="476"/>
      <c r="N596" s="476"/>
      <c r="O596" s="476"/>
      <c r="P596" s="476"/>
      <c r="Q596" s="476"/>
      <c r="R596" s="476"/>
      <c r="S596" s="476"/>
      <c r="T596" s="476"/>
      <c r="U596" s="476"/>
      <c r="V596" s="476"/>
      <c r="W596" s="476"/>
      <c r="X596" s="476"/>
      <c r="Y596" s="476"/>
      <c r="Z596" s="476"/>
    </row>
    <row r="597">
      <c r="A597" s="476"/>
      <c r="B597" s="476"/>
      <c r="C597" s="476"/>
      <c r="D597" s="476"/>
      <c r="E597" s="476"/>
      <c r="F597" s="476"/>
      <c r="G597" s="476"/>
      <c r="H597" s="476"/>
      <c r="I597" s="476"/>
      <c r="J597" s="476"/>
      <c r="K597" s="476"/>
      <c r="L597" s="476"/>
      <c r="M597" s="476"/>
      <c r="N597" s="476"/>
      <c r="O597" s="476"/>
      <c r="P597" s="476"/>
      <c r="Q597" s="476"/>
      <c r="R597" s="476"/>
      <c r="S597" s="476"/>
      <c r="T597" s="476"/>
      <c r="U597" s="476"/>
      <c r="V597" s="476"/>
      <c r="W597" s="476"/>
      <c r="X597" s="476"/>
      <c r="Y597" s="476"/>
      <c r="Z597" s="476"/>
    </row>
    <row r="598">
      <c r="A598" s="476"/>
      <c r="B598" s="476"/>
      <c r="C598" s="476"/>
      <c r="D598" s="476"/>
      <c r="E598" s="476"/>
      <c r="F598" s="476"/>
      <c r="G598" s="476"/>
      <c r="H598" s="476"/>
      <c r="I598" s="476"/>
      <c r="J598" s="476"/>
      <c r="K598" s="476"/>
      <c r="L598" s="476"/>
      <c r="M598" s="476"/>
      <c r="N598" s="476"/>
      <c r="O598" s="476"/>
      <c r="P598" s="476"/>
      <c r="Q598" s="476"/>
      <c r="R598" s="476"/>
      <c r="S598" s="476"/>
      <c r="T598" s="476"/>
      <c r="U598" s="476"/>
      <c r="V598" s="476"/>
      <c r="W598" s="476"/>
      <c r="X598" s="476"/>
      <c r="Y598" s="476"/>
      <c r="Z598" s="476"/>
    </row>
    <row r="599">
      <c r="A599" s="476"/>
      <c r="B599" s="476"/>
      <c r="C599" s="476"/>
      <c r="D599" s="476"/>
      <c r="E599" s="476"/>
      <c r="F599" s="476"/>
      <c r="G599" s="476"/>
      <c r="H599" s="476"/>
      <c r="I599" s="476"/>
      <c r="J599" s="476"/>
      <c r="K599" s="476"/>
      <c r="L599" s="476"/>
      <c r="M599" s="476"/>
      <c r="N599" s="476"/>
      <c r="O599" s="476"/>
      <c r="P599" s="476"/>
      <c r="Q599" s="476"/>
      <c r="R599" s="476"/>
      <c r="S599" s="476"/>
      <c r="T599" s="476"/>
      <c r="U599" s="476"/>
      <c r="V599" s="476"/>
      <c r="W599" s="476"/>
      <c r="X599" s="476"/>
      <c r="Y599" s="476"/>
      <c r="Z599" s="476"/>
    </row>
    <row r="600">
      <c r="A600" s="476"/>
      <c r="B600" s="476"/>
      <c r="C600" s="476"/>
      <c r="D600" s="476"/>
      <c r="E600" s="476"/>
      <c r="F600" s="476"/>
      <c r="G600" s="476"/>
      <c r="H600" s="476"/>
      <c r="I600" s="476"/>
      <c r="J600" s="476"/>
      <c r="K600" s="476"/>
      <c r="L600" s="476"/>
      <c r="M600" s="476"/>
      <c r="N600" s="476"/>
      <c r="O600" s="476"/>
      <c r="P600" s="476"/>
      <c r="Q600" s="476"/>
      <c r="R600" s="476"/>
      <c r="S600" s="476"/>
      <c r="T600" s="476"/>
      <c r="U600" s="476"/>
      <c r="V600" s="476"/>
      <c r="W600" s="476"/>
      <c r="X600" s="476"/>
      <c r="Y600" s="476"/>
      <c r="Z600" s="476"/>
    </row>
    <row r="601">
      <c r="A601" s="476"/>
      <c r="B601" s="476"/>
      <c r="C601" s="476"/>
      <c r="D601" s="476"/>
      <c r="E601" s="476"/>
      <c r="F601" s="476"/>
      <c r="G601" s="476"/>
      <c r="H601" s="476"/>
      <c r="I601" s="476"/>
      <c r="J601" s="476"/>
      <c r="K601" s="476"/>
      <c r="L601" s="476"/>
      <c r="M601" s="476"/>
      <c r="N601" s="476"/>
      <c r="O601" s="476"/>
      <c r="P601" s="476"/>
      <c r="Q601" s="476"/>
      <c r="R601" s="476"/>
      <c r="S601" s="476"/>
      <c r="T601" s="476"/>
      <c r="U601" s="476"/>
      <c r="V601" s="476"/>
      <c r="W601" s="476"/>
      <c r="X601" s="476"/>
      <c r="Y601" s="476"/>
      <c r="Z601" s="476"/>
    </row>
    <row r="602">
      <c r="A602" s="476"/>
      <c r="B602" s="476"/>
      <c r="C602" s="476"/>
      <c r="D602" s="476"/>
      <c r="E602" s="476"/>
      <c r="F602" s="476"/>
      <c r="G602" s="476"/>
      <c r="H602" s="476"/>
      <c r="I602" s="476"/>
      <c r="J602" s="476"/>
      <c r="K602" s="476"/>
      <c r="L602" s="476"/>
      <c r="M602" s="476"/>
      <c r="N602" s="476"/>
      <c r="O602" s="476"/>
      <c r="P602" s="476"/>
      <c r="Q602" s="476"/>
      <c r="R602" s="476"/>
      <c r="S602" s="476"/>
      <c r="T602" s="476"/>
      <c r="U602" s="476"/>
      <c r="V602" s="476"/>
      <c r="W602" s="476"/>
      <c r="X602" s="476"/>
      <c r="Y602" s="476"/>
      <c r="Z602" s="476"/>
    </row>
    <row r="603">
      <c r="A603" s="476"/>
      <c r="B603" s="476"/>
      <c r="C603" s="476"/>
      <c r="D603" s="476"/>
      <c r="E603" s="476"/>
      <c r="F603" s="476"/>
      <c r="G603" s="476"/>
      <c r="H603" s="476"/>
      <c r="I603" s="476"/>
      <c r="J603" s="476"/>
      <c r="K603" s="476"/>
      <c r="L603" s="476"/>
      <c r="M603" s="476"/>
      <c r="N603" s="476"/>
      <c r="O603" s="476"/>
      <c r="P603" s="476"/>
      <c r="Q603" s="476"/>
      <c r="R603" s="476"/>
      <c r="S603" s="476"/>
      <c r="T603" s="476"/>
      <c r="U603" s="476"/>
      <c r="V603" s="476"/>
      <c r="W603" s="476"/>
      <c r="X603" s="476"/>
      <c r="Y603" s="476"/>
      <c r="Z603" s="476"/>
    </row>
    <row r="604">
      <c r="A604" s="476"/>
      <c r="B604" s="476"/>
      <c r="C604" s="476"/>
      <c r="D604" s="476"/>
      <c r="E604" s="476"/>
      <c r="F604" s="476"/>
      <c r="G604" s="476"/>
      <c r="H604" s="476"/>
      <c r="I604" s="476"/>
      <c r="J604" s="476"/>
      <c r="K604" s="476"/>
      <c r="L604" s="476"/>
      <c r="M604" s="476"/>
      <c r="N604" s="476"/>
      <c r="O604" s="476"/>
      <c r="P604" s="476"/>
      <c r="Q604" s="476"/>
      <c r="R604" s="476"/>
      <c r="S604" s="476"/>
      <c r="T604" s="476"/>
      <c r="U604" s="476"/>
      <c r="V604" s="476"/>
      <c r="W604" s="476"/>
      <c r="X604" s="476"/>
      <c r="Y604" s="476"/>
      <c r="Z604" s="476"/>
    </row>
    <row r="605">
      <c r="A605" s="476"/>
      <c r="B605" s="476"/>
      <c r="C605" s="476"/>
      <c r="D605" s="476"/>
      <c r="E605" s="476"/>
      <c r="F605" s="476"/>
      <c r="G605" s="476"/>
      <c r="H605" s="476"/>
      <c r="I605" s="476"/>
      <c r="J605" s="476"/>
      <c r="K605" s="476"/>
      <c r="L605" s="476"/>
      <c r="M605" s="476"/>
      <c r="N605" s="476"/>
      <c r="O605" s="476"/>
      <c r="P605" s="476"/>
      <c r="Q605" s="476"/>
      <c r="R605" s="476"/>
      <c r="S605" s="476"/>
      <c r="T605" s="476"/>
      <c r="U605" s="476"/>
      <c r="V605" s="476"/>
      <c r="W605" s="476"/>
      <c r="X605" s="476"/>
      <c r="Y605" s="476"/>
      <c r="Z605" s="476"/>
    </row>
    <row r="606">
      <c r="A606" s="476"/>
      <c r="B606" s="476"/>
      <c r="C606" s="476"/>
      <c r="D606" s="476"/>
      <c r="E606" s="476"/>
      <c r="F606" s="476"/>
      <c r="G606" s="476"/>
      <c r="H606" s="476"/>
      <c r="I606" s="476"/>
      <c r="J606" s="476"/>
      <c r="K606" s="476"/>
      <c r="L606" s="476"/>
      <c r="M606" s="476"/>
      <c r="N606" s="476"/>
      <c r="O606" s="476"/>
      <c r="P606" s="476"/>
      <c r="Q606" s="476"/>
      <c r="R606" s="476"/>
      <c r="S606" s="476"/>
      <c r="T606" s="476"/>
      <c r="U606" s="476"/>
      <c r="V606" s="476"/>
      <c r="W606" s="476"/>
      <c r="X606" s="476"/>
      <c r="Y606" s="476"/>
      <c r="Z606" s="476"/>
    </row>
    <row r="607">
      <c r="A607" s="476"/>
      <c r="B607" s="476"/>
      <c r="C607" s="476"/>
      <c r="D607" s="476"/>
      <c r="E607" s="476"/>
      <c r="F607" s="476"/>
      <c r="G607" s="476"/>
      <c r="H607" s="476"/>
      <c r="I607" s="476"/>
      <c r="J607" s="476"/>
      <c r="K607" s="476"/>
      <c r="L607" s="476"/>
      <c r="M607" s="476"/>
      <c r="N607" s="476"/>
      <c r="O607" s="476"/>
      <c r="P607" s="476"/>
      <c r="Q607" s="476"/>
      <c r="R607" s="476"/>
      <c r="S607" s="476"/>
      <c r="T607" s="476"/>
      <c r="U607" s="476"/>
      <c r="V607" s="476"/>
      <c r="W607" s="476"/>
      <c r="X607" s="476"/>
      <c r="Y607" s="476"/>
      <c r="Z607" s="476"/>
    </row>
    <row r="608">
      <c r="A608" s="476"/>
      <c r="B608" s="476"/>
      <c r="C608" s="476"/>
      <c r="D608" s="476"/>
      <c r="E608" s="476"/>
      <c r="F608" s="476"/>
      <c r="G608" s="476"/>
      <c r="H608" s="476"/>
      <c r="I608" s="476"/>
      <c r="J608" s="476"/>
      <c r="K608" s="476"/>
      <c r="L608" s="476"/>
      <c r="M608" s="476"/>
      <c r="N608" s="476"/>
      <c r="O608" s="476"/>
      <c r="P608" s="476"/>
      <c r="Q608" s="476"/>
      <c r="R608" s="476"/>
      <c r="S608" s="476"/>
      <c r="T608" s="476"/>
      <c r="U608" s="476"/>
      <c r="V608" s="476"/>
      <c r="W608" s="476"/>
      <c r="X608" s="476"/>
      <c r="Y608" s="476"/>
      <c r="Z608" s="476"/>
    </row>
    <row r="609">
      <c r="A609" s="476"/>
      <c r="B609" s="476"/>
      <c r="C609" s="476"/>
      <c r="D609" s="476"/>
      <c r="E609" s="476"/>
      <c r="F609" s="476"/>
      <c r="G609" s="476"/>
      <c r="H609" s="476"/>
      <c r="I609" s="476"/>
      <c r="J609" s="476"/>
      <c r="K609" s="476"/>
      <c r="L609" s="476"/>
      <c r="M609" s="476"/>
      <c r="N609" s="476"/>
      <c r="O609" s="476"/>
      <c r="P609" s="476"/>
      <c r="Q609" s="476"/>
      <c r="R609" s="476"/>
      <c r="S609" s="476"/>
      <c r="T609" s="476"/>
      <c r="U609" s="476"/>
      <c r="V609" s="476"/>
      <c r="W609" s="476"/>
      <c r="X609" s="476"/>
      <c r="Y609" s="476"/>
      <c r="Z609" s="476"/>
    </row>
    <row r="610">
      <c r="A610" s="476"/>
      <c r="B610" s="476"/>
      <c r="C610" s="476"/>
      <c r="D610" s="476"/>
      <c r="E610" s="476"/>
      <c r="F610" s="476"/>
      <c r="G610" s="476"/>
      <c r="H610" s="476"/>
      <c r="I610" s="476"/>
      <c r="J610" s="476"/>
      <c r="K610" s="476"/>
      <c r="L610" s="476"/>
      <c r="M610" s="476"/>
      <c r="N610" s="476"/>
      <c r="O610" s="476"/>
      <c r="P610" s="476"/>
      <c r="Q610" s="476"/>
      <c r="R610" s="476"/>
      <c r="S610" s="476"/>
      <c r="T610" s="476"/>
      <c r="U610" s="476"/>
      <c r="V610" s="476"/>
      <c r="W610" s="476"/>
      <c r="X610" s="476"/>
      <c r="Y610" s="476"/>
      <c r="Z610" s="476"/>
    </row>
    <row r="611">
      <c r="A611" s="476"/>
      <c r="B611" s="476"/>
      <c r="C611" s="476"/>
      <c r="D611" s="476"/>
      <c r="E611" s="476"/>
      <c r="F611" s="476"/>
      <c r="G611" s="476"/>
      <c r="H611" s="476"/>
      <c r="I611" s="476"/>
      <c r="J611" s="476"/>
      <c r="K611" s="476"/>
      <c r="L611" s="476"/>
      <c r="M611" s="476"/>
      <c r="N611" s="476"/>
      <c r="O611" s="476"/>
      <c r="P611" s="476"/>
      <c r="Q611" s="476"/>
      <c r="R611" s="476"/>
      <c r="S611" s="476"/>
      <c r="T611" s="476"/>
      <c r="U611" s="476"/>
      <c r="V611" s="476"/>
      <c r="W611" s="476"/>
      <c r="X611" s="476"/>
      <c r="Y611" s="476"/>
      <c r="Z611" s="476"/>
    </row>
    <row r="612">
      <c r="A612" s="476"/>
      <c r="B612" s="476"/>
      <c r="C612" s="476"/>
      <c r="D612" s="476"/>
      <c r="E612" s="476"/>
      <c r="F612" s="476"/>
      <c r="G612" s="476"/>
      <c r="H612" s="476"/>
      <c r="I612" s="476"/>
      <c r="J612" s="476"/>
      <c r="K612" s="476"/>
      <c r="L612" s="476"/>
      <c r="M612" s="476"/>
      <c r="N612" s="476"/>
      <c r="O612" s="476"/>
      <c r="P612" s="476"/>
      <c r="Q612" s="476"/>
      <c r="R612" s="476"/>
      <c r="S612" s="476"/>
      <c r="T612" s="476"/>
      <c r="U612" s="476"/>
      <c r="V612" s="476"/>
      <c r="W612" s="476"/>
      <c r="X612" s="476"/>
      <c r="Y612" s="476"/>
      <c r="Z612" s="476"/>
    </row>
    <row r="613">
      <c r="A613" s="476"/>
      <c r="B613" s="476"/>
      <c r="C613" s="476"/>
      <c r="D613" s="476"/>
      <c r="E613" s="476"/>
      <c r="F613" s="476"/>
      <c r="G613" s="476"/>
      <c r="H613" s="476"/>
      <c r="I613" s="476"/>
      <c r="J613" s="476"/>
      <c r="K613" s="476"/>
      <c r="L613" s="476"/>
      <c r="M613" s="476"/>
      <c r="N613" s="476"/>
      <c r="O613" s="476"/>
      <c r="P613" s="476"/>
      <c r="Q613" s="476"/>
      <c r="R613" s="476"/>
      <c r="S613" s="476"/>
      <c r="T613" s="476"/>
      <c r="U613" s="476"/>
      <c r="V613" s="476"/>
      <c r="W613" s="476"/>
      <c r="X613" s="476"/>
      <c r="Y613" s="476"/>
      <c r="Z613" s="476"/>
    </row>
    <row r="614">
      <c r="A614" s="476"/>
      <c r="B614" s="476"/>
      <c r="C614" s="476"/>
      <c r="D614" s="476"/>
      <c r="E614" s="476"/>
      <c r="F614" s="476"/>
      <c r="G614" s="476"/>
      <c r="H614" s="476"/>
      <c r="I614" s="476"/>
      <c r="J614" s="476"/>
      <c r="K614" s="476"/>
      <c r="L614" s="476"/>
      <c r="M614" s="476"/>
      <c r="N614" s="476"/>
      <c r="O614" s="476"/>
      <c r="P614" s="476"/>
      <c r="Q614" s="476"/>
      <c r="R614" s="476"/>
      <c r="S614" s="476"/>
      <c r="T614" s="476"/>
      <c r="U614" s="476"/>
      <c r="V614" s="476"/>
      <c r="W614" s="476"/>
      <c r="X614" s="476"/>
      <c r="Y614" s="476"/>
      <c r="Z614" s="476"/>
    </row>
    <row r="615">
      <c r="A615" s="476"/>
      <c r="B615" s="476"/>
      <c r="C615" s="476"/>
      <c r="D615" s="476"/>
      <c r="E615" s="476"/>
      <c r="F615" s="476"/>
      <c r="G615" s="476"/>
      <c r="H615" s="476"/>
      <c r="I615" s="476"/>
      <c r="J615" s="476"/>
      <c r="K615" s="476"/>
      <c r="L615" s="476"/>
      <c r="M615" s="476"/>
      <c r="N615" s="476"/>
      <c r="O615" s="476"/>
      <c r="P615" s="476"/>
      <c r="Q615" s="476"/>
      <c r="R615" s="476"/>
      <c r="S615" s="476"/>
      <c r="T615" s="476"/>
      <c r="U615" s="476"/>
      <c r="V615" s="476"/>
      <c r="W615" s="476"/>
      <c r="X615" s="476"/>
      <c r="Y615" s="476"/>
      <c r="Z615" s="476"/>
    </row>
    <row r="616">
      <c r="A616" s="476"/>
      <c r="B616" s="476"/>
      <c r="C616" s="476"/>
      <c r="D616" s="476"/>
      <c r="E616" s="476"/>
      <c r="F616" s="476"/>
      <c r="G616" s="476"/>
      <c r="H616" s="476"/>
      <c r="I616" s="476"/>
      <c r="J616" s="476"/>
      <c r="K616" s="476"/>
      <c r="L616" s="476"/>
      <c r="M616" s="476"/>
      <c r="N616" s="476"/>
      <c r="O616" s="476"/>
      <c r="P616" s="476"/>
      <c r="Q616" s="476"/>
      <c r="R616" s="476"/>
      <c r="S616" s="476"/>
      <c r="T616" s="476"/>
      <c r="U616" s="476"/>
      <c r="V616" s="476"/>
      <c r="W616" s="476"/>
      <c r="X616" s="476"/>
      <c r="Y616" s="476"/>
      <c r="Z616" s="476"/>
    </row>
    <row r="617">
      <c r="A617" s="476"/>
      <c r="B617" s="476"/>
      <c r="C617" s="476"/>
      <c r="D617" s="476"/>
      <c r="E617" s="476"/>
      <c r="F617" s="476"/>
      <c r="G617" s="476"/>
      <c r="H617" s="476"/>
      <c r="I617" s="476"/>
      <c r="J617" s="476"/>
      <c r="K617" s="476"/>
      <c r="L617" s="476"/>
      <c r="M617" s="476"/>
      <c r="N617" s="476"/>
      <c r="O617" s="476"/>
      <c r="P617" s="476"/>
      <c r="Q617" s="476"/>
      <c r="R617" s="476"/>
      <c r="S617" s="476"/>
      <c r="T617" s="476"/>
      <c r="U617" s="476"/>
      <c r="V617" s="476"/>
      <c r="W617" s="476"/>
      <c r="X617" s="476"/>
      <c r="Y617" s="476"/>
      <c r="Z617" s="476"/>
    </row>
    <row r="618">
      <c r="A618" s="476"/>
      <c r="B618" s="476"/>
      <c r="C618" s="476"/>
      <c r="D618" s="476"/>
      <c r="E618" s="476"/>
      <c r="F618" s="476"/>
      <c r="G618" s="476"/>
      <c r="H618" s="476"/>
      <c r="I618" s="476"/>
      <c r="J618" s="476"/>
      <c r="K618" s="476"/>
      <c r="L618" s="476"/>
      <c r="M618" s="476"/>
      <c r="N618" s="476"/>
      <c r="O618" s="476"/>
      <c r="P618" s="476"/>
      <c r="Q618" s="476"/>
      <c r="R618" s="476"/>
      <c r="S618" s="476"/>
      <c r="T618" s="476"/>
      <c r="U618" s="476"/>
      <c r="V618" s="476"/>
      <c r="W618" s="476"/>
      <c r="X618" s="476"/>
      <c r="Y618" s="476"/>
      <c r="Z618" s="476"/>
    </row>
    <row r="619">
      <c r="A619" s="476"/>
      <c r="B619" s="476"/>
      <c r="C619" s="476"/>
      <c r="D619" s="476"/>
      <c r="E619" s="476"/>
      <c r="F619" s="476"/>
      <c r="G619" s="476"/>
      <c r="H619" s="476"/>
      <c r="I619" s="476"/>
      <c r="J619" s="476"/>
      <c r="K619" s="476"/>
      <c r="L619" s="476"/>
      <c r="M619" s="476"/>
      <c r="N619" s="476"/>
      <c r="O619" s="476"/>
      <c r="P619" s="476"/>
      <c r="Q619" s="476"/>
      <c r="R619" s="476"/>
      <c r="S619" s="476"/>
      <c r="T619" s="476"/>
      <c r="U619" s="476"/>
      <c r="V619" s="476"/>
      <c r="W619" s="476"/>
      <c r="X619" s="476"/>
      <c r="Y619" s="476"/>
      <c r="Z619" s="476"/>
    </row>
    <row r="620">
      <c r="A620" s="476"/>
      <c r="B620" s="476"/>
      <c r="C620" s="476"/>
      <c r="D620" s="476"/>
      <c r="E620" s="476"/>
      <c r="F620" s="476"/>
      <c r="G620" s="476"/>
      <c r="H620" s="476"/>
      <c r="I620" s="476"/>
      <c r="J620" s="476"/>
      <c r="K620" s="476"/>
      <c r="L620" s="476"/>
      <c r="M620" s="476"/>
      <c r="N620" s="476"/>
      <c r="O620" s="476"/>
      <c r="P620" s="476"/>
      <c r="Q620" s="476"/>
      <c r="R620" s="476"/>
      <c r="S620" s="476"/>
      <c r="T620" s="476"/>
      <c r="U620" s="476"/>
      <c r="V620" s="476"/>
      <c r="W620" s="476"/>
      <c r="X620" s="476"/>
      <c r="Y620" s="476"/>
      <c r="Z620" s="476"/>
    </row>
    <row r="621">
      <c r="A621" s="476"/>
      <c r="B621" s="476"/>
      <c r="C621" s="476"/>
      <c r="D621" s="476"/>
      <c r="E621" s="476"/>
      <c r="F621" s="476"/>
      <c r="G621" s="476"/>
      <c r="H621" s="476"/>
      <c r="I621" s="476"/>
      <c r="J621" s="476"/>
      <c r="K621" s="476"/>
      <c r="L621" s="476"/>
      <c r="M621" s="476"/>
      <c r="N621" s="476"/>
      <c r="O621" s="476"/>
      <c r="P621" s="476"/>
      <c r="Q621" s="476"/>
      <c r="R621" s="476"/>
      <c r="S621" s="476"/>
      <c r="T621" s="476"/>
      <c r="U621" s="476"/>
      <c r="V621" s="476"/>
      <c r="W621" s="476"/>
      <c r="X621" s="476"/>
      <c r="Y621" s="476"/>
      <c r="Z621" s="476"/>
    </row>
    <row r="622">
      <c r="A622" s="476"/>
      <c r="B622" s="476"/>
      <c r="C622" s="476"/>
      <c r="D622" s="476"/>
      <c r="E622" s="476"/>
      <c r="F622" s="476"/>
      <c r="G622" s="476"/>
      <c r="H622" s="476"/>
      <c r="I622" s="476"/>
      <c r="J622" s="476"/>
      <c r="K622" s="476"/>
      <c r="L622" s="476"/>
      <c r="M622" s="476"/>
      <c r="N622" s="476"/>
      <c r="O622" s="476"/>
      <c r="P622" s="476"/>
      <c r="Q622" s="476"/>
      <c r="R622" s="476"/>
      <c r="S622" s="476"/>
      <c r="T622" s="476"/>
      <c r="U622" s="476"/>
      <c r="V622" s="476"/>
      <c r="W622" s="476"/>
      <c r="X622" s="476"/>
      <c r="Y622" s="476"/>
      <c r="Z622" s="476"/>
    </row>
    <row r="623">
      <c r="A623" s="476"/>
      <c r="B623" s="476"/>
      <c r="C623" s="476"/>
      <c r="D623" s="476"/>
      <c r="E623" s="476"/>
      <c r="F623" s="476"/>
      <c r="G623" s="476"/>
      <c r="H623" s="476"/>
      <c r="I623" s="476"/>
      <c r="J623" s="476"/>
      <c r="K623" s="476"/>
      <c r="L623" s="476"/>
      <c r="M623" s="476"/>
      <c r="N623" s="476"/>
      <c r="O623" s="476"/>
      <c r="P623" s="476"/>
      <c r="Q623" s="476"/>
      <c r="R623" s="476"/>
      <c r="S623" s="476"/>
      <c r="T623" s="476"/>
      <c r="U623" s="476"/>
      <c r="V623" s="476"/>
      <c r="W623" s="476"/>
      <c r="X623" s="476"/>
      <c r="Y623" s="476"/>
      <c r="Z623" s="476"/>
    </row>
    <row r="624">
      <c r="A624" s="476"/>
      <c r="B624" s="476"/>
      <c r="C624" s="476"/>
      <c r="D624" s="476"/>
      <c r="E624" s="476"/>
      <c r="F624" s="476"/>
      <c r="G624" s="476"/>
      <c r="H624" s="476"/>
      <c r="I624" s="476"/>
      <c r="J624" s="476"/>
      <c r="K624" s="476"/>
      <c r="L624" s="476"/>
      <c r="M624" s="476"/>
      <c r="N624" s="476"/>
      <c r="O624" s="476"/>
      <c r="P624" s="476"/>
      <c r="Q624" s="476"/>
      <c r="R624" s="476"/>
      <c r="S624" s="476"/>
      <c r="T624" s="476"/>
      <c r="U624" s="476"/>
      <c r="V624" s="476"/>
      <c r="W624" s="476"/>
      <c r="X624" s="476"/>
      <c r="Y624" s="476"/>
      <c r="Z624" s="476"/>
    </row>
    <row r="625">
      <c r="A625" s="476"/>
      <c r="B625" s="476"/>
      <c r="C625" s="476"/>
      <c r="D625" s="476"/>
      <c r="E625" s="476"/>
      <c r="F625" s="476"/>
      <c r="G625" s="476"/>
      <c r="H625" s="476"/>
      <c r="I625" s="476"/>
      <c r="J625" s="476"/>
      <c r="K625" s="476"/>
      <c r="L625" s="476"/>
      <c r="M625" s="476"/>
      <c r="N625" s="476"/>
      <c r="O625" s="476"/>
      <c r="P625" s="476"/>
      <c r="Q625" s="476"/>
      <c r="R625" s="476"/>
      <c r="S625" s="476"/>
      <c r="T625" s="476"/>
      <c r="U625" s="476"/>
      <c r="V625" s="476"/>
      <c r="W625" s="476"/>
      <c r="X625" s="476"/>
      <c r="Y625" s="476"/>
      <c r="Z625" s="476"/>
    </row>
    <row r="626">
      <c r="A626" s="476"/>
      <c r="B626" s="476"/>
      <c r="C626" s="476"/>
      <c r="D626" s="476"/>
      <c r="E626" s="476"/>
      <c r="F626" s="476"/>
      <c r="G626" s="476"/>
      <c r="H626" s="476"/>
      <c r="I626" s="476"/>
      <c r="J626" s="476"/>
      <c r="K626" s="476"/>
      <c r="L626" s="476"/>
      <c r="M626" s="476"/>
      <c r="N626" s="476"/>
      <c r="O626" s="476"/>
      <c r="P626" s="476"/>
      <c r="Q626" s="476"/>
      <c r="R626" s="476"/>
      <c r="S626" s="476"/>
      <c r="T626" s="476"/>
      <c r="U626" s="476"/>
      <c r="V626" s="476"/>
      <c r="W626" s="476"/>
      <c r="X626" s="476"/>
      <c r="Y626" s="476"/>
      <c r="Z626" s="476"/>
    </row>
    <row r="627">
      <c r="A627" s="476"/>
      <c r="B627" s="476"/>
      <c r="C627" s="476"/>
      <c r="D627" s="476"/>
      <c r="E627" s="476"/>
      <c r="F627" s="476"/>
      <c r="G627" s="476"/>
      <c r="H627" s="476"/>
      <c r="I627" s="476"/>
      <c r="J627" s="476"/>
      <c r="K627" s="476"/>
      <c r="L627" s="476"/>
      <c r="M627" s="476"/>
      <c r="N627" s="476"/>
      <c r="O627" s="476"/>
      <c r="P627" s="476"/>
      <c r="Q627" s="476"/>
      <c r="R627" s="476"/>
      <c r="S627" s="476"/>
      <c r="T627" s="476"/>
      <c r="U627" s="476"/>
      <c r="V627" s="476"/>
      <c r="W627" s="476"/>
      <c r="X627" s="476"/>
      <c r="Y627" s="476"/>
      <c r="Z627" s="476"/>
    </row>
    <row r="628">
      <c r="A628" s="476"/>
      <c r="B628" s="476"/>
      <c r="C628" s="476"/>
      <c r="D628" s="476"/>
      <c r="E628" s="476"/>
      <c r="F628" s="476"/>
      <c r="G628" s="476"/>
      <c r="H628" s="476"/>
      <c r="I628" s="476"/>
      <c r="J628" s="476"/>
      <c r="K628" s="476"/>
      <c r="L628" s="476"/>
      <c r="M628" s="476"/>
      <c r="N628" s="476"/>
      <c r="O628" s="476"/>
      <c r="P628" s="476"/>
      <c r="Q628" s="476"/>
      <c r="R628" s="476"/>
      <c r="S628" s="476"/>
      <c r="T628" s="476"/>
      <c r="U628" s="476"/>
      <c r="V628" s="476"/>
      <c r="W628" s="476"/>
      <c r="X628" s="476"/>
      <c r="Y628" s="476"/>
      <c r="Z628" s="476"/>
    </row>
    <row r="629">
      <c r="A629" s="476"/>
      <c r="B629" s="476"/>
      <c r="C629" s="476"/>
      <c r="D629" s="476"/>
      <c r="E629" s="476"/>
      <c r="F629" s="476"/>
      <c r="G629" s="476"/>
      <c r="H629" s="476"/>
      <c r="I629" s="476"/>
      <c r="J629" s="476"/>
      <c r="K629" s="476"/>
      <c r="L629" s="476"/>
      <c r="M629" s="476"/>
      <c r="N629" s="476"/>
      <c r="O629" s="476"/>
      <c r="P629" s="476"/>
      <c r="Q629" s="476"/>
      <c r="R629" s="476"/>
      <c r="S629" s="476"/>
      <c r="T629" s="476"/>
      <c r="U629" s="476"/>
      <c r="V629" s="476"/>
      <c r="W629" s="476"/>
      <c r="X629" s="476"/>
      <c r="Y629" s="476"/>
      <c r="Z629" s="476"/>
    </row>
    <row r="630">
      <c r="A630" s="476"/>
      <c r="B630" s="476"/>
      <c r="C630" s="476"/>
      <c r="D630" s="476"/>
      <c r="E630" s="476"/>
      <c r="F630" s="476"/>
      <c r="G630" s="476"/>
      <c r="H630" s="476"/>
      <c r="I630" s="476"/>
      <c r="J630" s="476"/>
      <c r="K630" s="476"/>
      <c r="L630" s="476"/>
      <c r="M630" s="476"/>
      <c r="N630" s="476"/>
      <c r="O630" s="476"/>
      <c r="P630" s="476"/>
      <c r="Q630" s="476"/>
      <c r="R630" s="476"/>
      <c r="S630" s="476"/>
      <c r="T630" s="476"/>
      <c r="U630" s="476"/>
      <c r="V630" s="476"/>
      <c r="W630" s="476"/>
      <c r="X630" s="476"/>
      <c r="Y630" s="476"/>
      <c r="Z630" s="476"/>
    </row>
    <row r="631">
      <c r="A631" s="476"/>
      <c r="B631" s="476"/>
      <c r="C631" s="476"/>
      <c r="D631" s="476"/>
      <c r="E631" s="476"/>
      <c r="F631" s="476"/>
      <c r="G631" s="476"/>
      <c r="H631" s="476"/>
      <c r="I631" s="476"/>
      <c r="J631" s="476"/>
      <c r="K631" s="476"/>
      <c r="L631" s="476"/>
      <c r="M631" s="476"/>
      <c r="N631" s="476"/>
      <c r="O631" s="476"/>
      <c r="P631" s="476"/>
      <c r="Q631" s="476"/>
      <c r="R631" s="476"/>
      <c r="S631" s="476"/>
      <c r="T631" s="476"/>
      <c r="U631" s="476"/>
      <c r="V631" s="476"/>
      <c r="W631" s="476"/>
      <c r="X631" s="476"/>
      <c r="Y631" s="476"/>
      <c r="Z631" s="476"/>
    </row>
    <row r="632">
      <c r="A632" s="476"/>
      <c r="B632" s="476"/>
      <c r="C632" s="476"/>
      <c r="D632" s="476"/>
      <c r="E632" s="476"/>
      <c r="F632" s="476"/>
      <c r="G632" s="476"/>
      <c r="H632" s="476"/>
      <c r="I632" s="476"/>
      <c r="J632" s="476"/>
      <c r="K632" s="476"/>
      <c r="L632" s="476"/>
      <c r="M632" s="476"/>
      <c r="N632" s="476"/>
      <c r="O632" s="476"/>
      <c r="P632" s="476"/>
      <c r="Q632" s="476"/>
      <c r="R632" s="476"/>
      <c r="S632" s="476"/>
      <c r="T632" s="476"/>
      <c r="U632" s="476"/>
      <c r="V632" s="476"/>
      <c r="W632" s="476"/>
      <c r="X632" s="476"/>
      <c r="Y632" s="476"/>
      <c r="Z632" s="476"/>
    </row>
    <row r="633">
      <c r="A633" s="476"/>
      <c r="B633" s="476"/>
      <c r="C633" s="476"/>
      <c r="D633" s="476"/>
      <c r="E633" s="476"/>
      <c r="F633" s="476"/>
      <c r="G633" s="476"/>
      <c r="H633" s="476"/>
      <c r="I633" s="476"/>
      <c r="J633" s="476"/>
      <c r="K633" s="476"/>
      <c r="L633" s="476"/>
      <c r="M633" s="476"/>
      <c r="N633" s="476"/>
      <c r="O633" s="476"/>
      <c r="P633" s="476"/>
      <c r="Q633" s="476"/>
      <c r="R633" s="476"/>
      <c r="S633" s="476"/>
      <c r="T633" s="476"/>
      <c r="U633" s="476"/>
      <c r="V633" s="476"/>
      <c r="W633" s="476"/>
      <c r="X633" s="476"/>
      <c r="Y633" s="476"/>
      <c r="Z633" s="476"/>
    </row>
    <row r="634">
      <c r="A634" s="476"/>
      <c r="B634" s="476"/>
      <c r="C634" s="476"/>
      <c r="D634" s="476"/>
      <c r="E634" s="476"/>
      <c r="F634" s="476"/>
      <c r="G634" s="476"/>
      <c r="H634" s="476"/>
      <c r="I634" s="476"/>
      <c r="J634" s="476"/>
      <c r="K634" s="476"/>
      <c r="L634" s="476"/>
      <c r="M634" s="476"/>
      <c r="N634" s="476"/>
      <c r="O634" s="476"/>
      <c r="P634" s="476"/>
      <c r="Q634" s="476"/>
      <c r="R634" s="476"/>
      <c r="S634" s="476"/>
      <c r="T634" s="476"/>
      <c r="U634" s="476"/>
      <c r="V634" s="476"/>
      <c r="W634" s="476"/>
      <c r="X634" s="476"/>
      <c r="Y634" s="476"/>
      <c r="Z634" s="476"/>
    </row>
    <row r="635">
      <c r="A635" s="476"/>
      <c r="B635" s="476"/>
      <c r="C635" s="476"/>
      <c r="D635" s="476"/>
      <c r="E635" s="476"/>
      <c r="F635" s="476"/>
      <c r="G635" s="476"/>
      <c r="H635" s="476"/>
      <c r="I635" s="476"/>
      <c r="J635" s="476"/>
      <c r="K635" s="476"/>
      <c r="L635" s="476"/>
      <c r="M635" s="476"/>
      <c r="N635" s="476"/>
      <c r="O635" s="476"/>
      <c r="P635" s="476"/>
      <c r="Q635" s="476"/>
      <c r="R635" s="476"/>
      <c r="S635" s="476"/>
      <c r="T635" s="476"/>
      <c r="U635" s="476"/>
      <c r="V635" s="476"/>
      <c r="W635" s="476"/>
      <c r="X635" s="476"/>
      <c r="Y635" s="476"/>
      <c r="Z635" s="476"/>
    </row>
    <row r="636">
      <c r="A636" s="476"/>
      <c r="B636" s="476"/>
      <c r="C636" s="476"/>
      <c r="D636" s="476"/>
      <c r="E636" s="476"/>
      <c r="F636" s="476"/>
      <c r="G636" s="476"/>
      <c r="H636" s="476"/>
      <c r="I636" s="476"/>
      <c r="J636" s="476"/>
      <c r="K636" s="476"/>
      <c r="L636" s="476"/>
      <c r="M636" s="476"/>
      <c r="N636" s="476"/>
      <c r="O636" s="476"/>
      <c r="P636" s="476"/>
      <c r="Q636" s="476"/>
      <c r="R636" s="476"/>
      <c r="S636" s="476"/>
      <c r="T636" s="476"/>
      <c r="U636" s="476"/>
      <c r="V636" s="476"/>
      <c r="W636" s="476"/>
      <c r="X636" s="476"/>
      <c r="Y636" s="476"/>
      <c r="Z636" s="476"/>
    </row>
    <row r="637">
      <c r="A637" s="476"/>
      <c r="B637" s="476"/>
      <c r="C637" s="476"/>
      <c r="D637" s="476"/>
      <c r="E637" s="476"/>
      <c r="F637" s="476"/>
      <c r="G637" s="476"/>
      <c r="H637" s="476"/>
      <c r="I637" s="476"/>
      <c r="J637" s="476"/>
      <c r="K637" s="476"/>
      <c r="L637" s="476"/>
      <c r="M637" s="476"/>
      <c r="N637" s="476"/>
      <c r="O637" s="476"/>
      <c r="P637" s="476"/>
      <c r="Q637" s="476"/>
      <c r="R637" s="476"/>
      <c r="S637" s="476"/>
      <c r="T637" s="476"/>
      <c r="U637" s="476"/>
      <c r="V637" s="476"/>
      <c r="W637" s="476"/>
      <c r="X637" s="476"/>
      <c r="Y637" s="476"/>
      <c r="Z637" s="476"/>
    </row>
    <row r="638">
      <c r="A638" s="476"/>
      <c r="B638" s="476"/>
      <c r="C638" s="476"/>
      <c r="D638" s="476"/>
      <c r="E638" s="476"/>
      <c r="F638" s="476"/>
      <c r="G638" s="476"/>
      <c r="H638" s="476"/>
      <c r="I638" s="476"/>
      <c r="J638" s="476"/>
      <c r="K638" s="476"/>
      <c r="L638" s="476"/>
      <c r="M638" s="476"/>
      <c r="N638" s="476"/>
      <c r="O638" s="476"/>
      <c r="P638" s="476"/>
      <c r="Q638" s="476"/>
      <c r="R638" s="476"/>
      <c r="S638" s="476"/>
      <c r="T638" s="476"/>
      <c r="U638" s="476"/>
      <c r="V638" s="476"/>
      <c r="W638" s="476"/>
      <c r="X638" s="476"/>
      <c r="Y638" s="476"/>
      <c r="Z638" s="476"/>
    </row>
    <row r="639">
      <c r="A639" s="476"/>
      <c r="B639" s="476"/>
      <c r="C639" s="476"/>
      <c r="D639" s="476"/>
      <c r="E639" s="476"/>
      <c r="F639" s="476"/>
      <c r="G639" s="476"/>
      <c r="H639" s="476"/>
      <c r="I639" s="476"/>
      <c r="J639" s="476"/>
      <c r="K639" s="476"/>
      <c r="L639" s="476"/>
      <c r="M639" s="476"/>
      <c r="N639" s="476"/>
      <c r="O639" s="476"/>
      <c r="P639" s="476"/>
      <c r="Q639" s="476"/>
      <c r="R639" s="476"/>
      <c r="S639" s="476"/>
      <c r="T639" s="476"/>
      <c r="U639" s="476"/>
      <c r="V639" s="476"/>
      <c r="W639" s="476"/>
      <c r="X639" s="476"/>
      <c r="Y639" s="476"/>
      <c r="Z639" s="476"/>
    </row>
    <row r="640">
      <c r="A640" s="476"/>
      <c r="B640" s="476"/>
      <c r="C640" s="476"/>
      <c r="D640" s="476"/>
      <c r="E640" s="476"/>
      <c r="F640" s="476"/>
      <c r="G640" s="476"/>
      <c r="H640" s="476"/>
      <c r="I640" s="476"/>
      <c r="J640" s="476"/>
      <c r="K640" s="476"/>
      <c r="L640" s="476"/>
      <c r="M640" s="476"/>
      <c r="N640" s="476"/>
      <c r="O640" s="476"/>
      <c r="P640" s="476"/>
      <c r="Q640" s="476"/>
      <c r="R640" s="476"/>
      <c r="S640" s="476"/>
      <c r="T640" s="476"/>
      <c r="U640" s="476"/>
      <c r="V640" s="476"/>
      <c r="W640" s="476"/>
      <c r="X640" s="476"/>
      <c r="Y640" s="476"/>
      <c r="Z640" s="476"/>
    </row>
    <row r="641">
      <c r="A641" s="476"/>
      <c r="B641" s="476"/>
      <c r="C641" s="476"/>
      <c r="D641" s="476"/>
      <c r="E641" s="476"/>
      <c r="F641" s="476"/>
      <c r="G641" s="476"/>
      <c r="H641" s="476"/>
      <c r="I641" s="476"/>
      <c r="J641" s="476"/>
      <c r="K641" s="476"/>
      <c r="L641" s="476"/>
      <c r="M641" s="476"/>
      <c r="N641" s="476"/>
      <c r="O641" s="476"/>
      <c r="P641" s="476"/>
      <c r="Q641" s="476"/>
      <c r="R641" s="476"/>
      <c r="S641" s="476"/>
      <c r="T641" s="476"/>
      <c r="U641" s="476"/>
      <c r="V641" s="476"/>
      <c r="W641" s="476"/>
      <c r="X641" s="476"/>
      <c r="Y641" s="476"/>
      <c r="Z641" s="476"/>
    </row>
    <row r="642">
      <c r="A642" s="476"/>
      <c r="B642" s="476"/>
      <c r="C642" s="476"/>
      <c r="D642" s="476"/>
      <c r="E642" s="476"/>
      <c r="F642" s="476"/>
      <c r="G642" s="476"/>
      <c r="H642" s="476"/>
      <c r="I642" s="476"/>
      <c r="J642" s="476"/>
      <c r="K642" s="476"/>
      <c r="L642" s="476"/>
      <c r="M642" s="476"/>
      <c r="N642" s="476"/>
      <c r="O642" s="476"/>
      <c r="P642" s="476"/>
      <c r="Q642" s="476"/>
      <c r="R642" s="476"/>
      <c r="S642" s="476"/>
      <c r="T642" s="476"/>
      <c r="U642" s="476"/>
      <c r="V642" s="476"/>
      <c r="W642" s="476"/>
      <c r="X642" s="476"/>
      <c r="Y642" s="476"/>
      <c r="Z642" s="476"/>
    </row>
    <row r="643">
      <c r="A643" s="476"/>
      <c r="B643" s="476"/>
      <c r="C643" s="476"/>
      <c r="D643" s="476"/>
      <c r="E643" s="476"/>
      <c r="F643" s="476"/>
      <c r="G643" s="476"/>
      <c r="H643" s="476"/>
      <c r="I643" s="476"/>
      <c r="J643" s="476"/>
      <c r="K643" s="476"/>
      <c r="L643" s="476"/>
      <c r="M643" s="476"/>
      <c r="N643" s="476"/>
      <c r="O643" s="476"/>
      <c r="P643" s="476"/>
      <c r="Q643" s="476"/>
      <c r="R643" s="476"/>
      <c r="S643" s="476"/>
      <c r="T643" s="476"/>
      <c r="U643" s="476"/>
      <c r="V643" s="476"/>
      <c r="W643" s="476"/>
      <c r="X643" s="476"/>
      <c r="Y643" s="476"/>
      <c r="Z643" s="476"/>
    </row>
    <row r="644">
      <c r="A644" s="476"/>
      <c r="B644" s="476"/>
      <c r="C644" s="476"/>
      <c r="D644" s="476"/>
      <c r="E644" s="476"/>
      <c r="F644" s="476"/>
      <c r="G644" s="476"/>
      <c r="H644" s="476"/>
      <c r="I644" s="476"/>
      <c r="J644" s="476"/>
      <c r="K644" s="476"/>
      <c r="L644" s="476"/>
      <c r="M644" s="476"/>
      <c r="N644" s="476"/>
      <c r="O644" s="476"/>
      <c r="P644" s="476"/>
      <c r="Q644" s="476"/>
      <c r="R644" s="476"/>
      <c r="S644" s="476"/>
      <c r="T644" s="476"/>
      <c r="U644" s="476"/>
      <c r="V644" s="476"/>
      <c r="W644" s="476"/>
      <c r="X644" s="476"/>
      <c r="Y644" s="476"/>
      <c r="Z644" s="476"/>
    </row>
    <row r="645">
      <c r="A645" s="476"/>
      <c r="B645" s="476"/>
      <c r="C645" s="476"/>
      <c r="D645" s="476"/>
      <c r="E645" s="476"/>
      <c r="F645" s="476"/>
      <c r="G645" s="476"/>
      <c r="H645" s="476"/>
      <c r="I645" s="476"/>
      <c r="J645" s="476"/>
      <c r="K645" s="476"/>
      <c r="L645" s="476"/>
      <c r="M645" s="476"/>
      <c r="N645" s="476"/>
      <c r="O645" s="476"/>
      <c r="P645" s="476"/>
      <c r="Q645" s="476"/>
      <c r="R645" s="476"/>
      <c r="S645" s="476"/>
      <c r="T645" s="476"/>
      <c r="U645" s="476"/>
      <c r="V645" s="476"/>
      <c r="W645" s="476"/>
      <c r="X645" s="476"/>
      <c r="Y645" s="476"/>
      <c r="Z645" s="476"/>
    </row>
    <row r="646">
      <c r="A646" s="476"/>
      <c r="B646" s="476"/>
      <c r="C646" s="476"/>
      <c r="D646" s="476"/>
      <c r="E646" s="476"/>
      <c r="F646" s="476"/>
      <c r="G646" s="476"/>
      <c r="H646" s="476"/>
      <c r="I646" s="476"/>
      <c r="J646" s="476"/>
      <c r="K646" s="476"/>
      <c r="L646" s="476"/>
      <c r="M646" s="476"/>
      <c r="N646" s="476"/>
      <c r="O646" s="476"/>
      <c r="P646" s="476"/>
      <c r="Q646" s="476"/>
      <c r="R646" s="476"/>
      <c r="S646" s="476"/>
      <c r="T646" s="476"/>
      <c r="U646" s="476"/>
      <c r="V646" s="476"/>
      <c r="W646" s="476"/>
      <c r="X646" s="476"/>
      <c r="Y646" s="476"/>
      <c r="Z646" s="476"/>
    </row>
    <row r="647">
      <c r="A647" s="476"/>
      <c r="B647" s="476"/>
      <c r="C647" s="476"/>
      <c r="D647" s="476"/>
      <c r="E647" s="476"/>
      <c r="F647" s="476"/>
      <c r="G647" s="476"/>
      <c r="H647" s="476"/>
      <c r="I647" s="476"/>
      <c r="J647" s="476"/>
      <c r="K647" s="476"/>
      <c r="L647" s="476"/>
      <c r="M647" s="476"/>
      <c r="N647" s="476"/>
      <c r="O647" s="476"/>
      <c r="P647" s="476"/>
      <c r="Q647" s="476"/>
      <c r="R647" s="476"/>
      <c r="S647" s="476"/>
      <c r="T647" s="476"/>
      <c r="U647" s="476"/>
      <c r="V647" s="476"/>
      <c r="W647" s="476"/>
      <c r="X647" s="476"/>
      <c r="Y647" s="476"/>
      <c r="Z647" s="476"/>
    </row>
    <row r="648">
      <c r="A648" s="476"/>
      <c r="B648" s="476"/>
      <c r="C648" s="476"/>
      <c r="D648" s="476"/>
      <c r="E648" s="476"/>
      <c r="F648" s="476"/>
      <c r="G648" s="476"/>
      <c r="H648" s="476"/>
      <c r="I648" s="476"/>
      <c r="J648" s="476"/>
      <c r="K648" s="476"/>
      <c r="L648" s="476"/>
      <c r="M648" s="476"/>
      <c r="N648" s="476"/>
      <c r="O648" s="476"/>
      <c r="P648" s="476"/>
      <c r="Q648" s="476"/>
      <c r="R648" s="476"/>
      <c r="S648" s="476"/>
      <c r="T648" s="476"/>
      <c r="U648" s="476"/>
      <c r="V648" s="476"/>
      <c r="W648" s="476"/>
      <c r="X648" s="476"/>
      <c r="Y648" s="476"/>
      <c r="Z648" s="476"/>
    </row>
    <row r="649">
      <c r="A649" s="476"/>
      <c r="B649" s="476"/>
      <c r="C649" s="476"/>
      <c r="D649" s="476"/>
      <c r="E649" s="476"/>
      <c r="F649" s="476"/>
      <c r="G649" s="476"/>
      <c r="H649" s="476"/>
      <c r="I649" s="476"/>
      <c r="J649" s="476"/>
      <c r="K649" s="476"/>
      <c r="L649" s="476"/>
      <c r="M649" s="476"/>
      <c r="N649" s="476"/>
      <c r="O649" s="476"/>
      <c r="P649" s="476"/>
      <c r="Q649" s="476"/>
      <c r="R649" s="476"/>
      <c r="S649" s="476"/>
      <c r="T649" s="476"/>
      <c r="U649" s="476"/>
      <c r="V649" s="476"/>
      <c r="W649" s="476"/>
      <c r="X649" s="476"/>
      <c r="Y649" s="476"/>
      <c r="Z649" s="476"/>
    </row>
    <row r="650">
      <c r="A650" s="476"/>
      <c r="B650" s="476"/>
      <c r="C650" s="476"/>
      <c r="D650" s="476"/>
      <c r="E650" s="476"/>
      <c r="F650" s="476"/>
      <c r="G650" s="476"/>
      <c r="H650" s="476"/>
      <c r="I650" s="476"/>
      <c r="J650" s="476"/>
      <c r="K650" s="476"/>
      <c r="L650" s="476"/>
      <c r="M650" s="476"/>
      <c r="N650" s="476"/>
      <c r="O650" s="476"/>
      <c r="P650" s="476"/>
      <c r="Q650" s="476"/>
      <c r="R650" s="476"/>
      <c r="S650" s="476"/>
      <c r="T650" s="476"/>
      <c r="U650" s="476"/>
      <c r="V650" s="476"/>
      <c r="W650" s="476"/>
      <c r="X650" s="476"/>
      <c r="Y650" s="476"/>
      <c r="Z650" s="476"/>
    </row>
    <row r="651">
      <c r="A651" s="476"/>
      <c r="B651" s="476"/>
      <c r="C651" s="476"/>
      <c r="D651" s="476"/>
      <c r="E651" s="476"/>
      <c r="F651" s="476"/>
      <c r="G651" s="476"/>
      <c r="H651" s="476"/>
      <c r="I651" s="476"/>
      <c r="J651" s="476"/>
      <c r="K651" s="476"/>
      <c r="L651" s="476"/>
      <c r="M651" s="476"/>
      <c r="N651" s="476"/>
      <c r="O651" s="476"/>
      <c r="P651" s="476"/>
      <c r="Q651" s="476"/>
      <c r="R651" s="476"/>
      <c r="S651" s="476"/>
      <c r="T651" s="476"/>
      <c r="U651" s="476"/>
      <c r="V651" s="476"/>
      <c r="W651" s="476"/>
      <c r="X651" s="476"/>
      <c r="Y651" s="476"/>
      <c r="Z651" s="476"/>
    </row>
    <row r="652">
      <c r="A652" s="476"/>
      <c r="B652" s="476"/>
      <c r="C652" s="476"/>
      <c r="D652" s="476"/>
      <c r="E652" s="476"/>
      <c r="F652" s="476"/>
      <c r="G652" s="476"/>
      <c r="H652" s="476"/>
      <c r="I652" s="476"/>
      <c r="J652" s="476"/>
      <c r="K652" s="476"/>
      <c r="L652" s="476"/>
      <c r="M652" s="476"/>
      <c r="N652" s="476"/>
      <c r="O652" s="476"/>
      <c r="P652" s="476"/>
      <c r="Q652" s="476"/>
      <c r="R652" s="476"/>
      <c r="S652" s="476"/>
      <c r="T652" s="476"/>
      <c r="U652" s="476"/>
      <c r="V652" s="476"/>
      <c r="W652" s="476"/>
      <c r="X652" s="476"/>
      <c r="Y652" s="476"/>
      <c r="Z652" s="476"/>
    </row>
    <row r="653">
      <c r="A653" s="476"/>
      <c r="B653" s="476"/>
      <c r="C653" s="476"/>
      <c r="D653" s="476"/>
      <c r="E653" s="476"/>
      <c r="F653" s="476"/>
      <c r="G653" s="476"/>
      <c r="H653" s="476"/>
      <c r="I653" s="476"/>
      <c r="J653" s="476"/>
      <c r="K653" s="476"/>
      <c r="L653" s="476"/>
      <c r="M653" s="476"/>
      <c r="N653" s="476"/>
      <c r="O653" s="476"/>
      <c r="P653" s="476"/>
      <c r="Q653" s="476"/>
      <c r="R653" s="476"/>
      <c r="S653" s="476"/>
      <c r="T653" s="476"/>
      <c r="U653" s="476"/>
      <c r="V653" s="476"/>
      <c r="W653" s="476"/>
      <c r="X653" s="476"/>
      <c r="Y653" s="476"/>
      <c r="Z653" s="476"/>
    </row>
    <row r="654">
      <c r="A654" s="476"/>
      <c r="B654" s="476"/>
      <c r="C654" s="476"/>
      <c r="D654" s="476"/>
      <c r="E654" s="476"/>
      <c r="F654" s="476"/>
      <c r="G654" s="476"/>
      <c r="H654" s="476"/>
      <c r="I654" s="476"/>
      <c r="J654" s="476"/>
      <c r="K654" s="476"/>
      <c r="L654" s="476"/>
      <c r="M654" s="476"/>
      <c r="N654" s="476"/>
      <c r="O654" s="476"/>
      <c r="P654" s="476"/>
      <c r="Q654" s="476"/>
      <c r="R654" s="476"/>
      <c r="S654" s="476"/>
      <c r="T654" s="476"/>
      <c r="U654" s="476"/>
      <c r="V654" s="476"/>
      <c r="W654" s="476"/>
      <c r="X654" s="476"/>
      <c r="Y654" s="476"/>
      <c r="Z654" s="476"/>
    </row>
    <row r="655">
      <c r="A655" s="476"/>
      <c r="B655" s="476"/>
      <c r="C655" s="476"/>
      <c r="D655" s="476"/>
      <c r="E655" s="476"/>
      <c r="F655" s="476"/>
      <c r="G655" s="476"/>
      <c r="H655" s="476"/>
      <c r="I655" s="476"/>
      <c r="J655" s="476"/>
      <c r="K655" s="476"/>
      <c r="L655" s="476"/>
      <c r="M655" s="476"/>
      <c r="N655" s="476"/>
      <c r="O655" s="476"/>
      <c r="P655" s="476"/>
      <c r="Q655" s="476"/>
      <c r="R655" s="476"/>
      <c r="S655" s="476"/>
      <c r="T655" s="476"/>
      <c r="U655" s="476"/>
      <c r="V655" s="476"/>
      <c r="W655" s="476"/>
      <c r="X655" s="476"/>
      <c r="Y655" s="476"/>
      <c r="Z655" s="476"/>
    </row>
    <row r="656">
      <c r="A656" s="476"/>
      <c r="B656" s="476"/>
      <c r="C656" s="476"/>
      <c r="D656" s="476"/>
      <c r="E656" s="476"/>
      <c r="F656" s="476"/>
      <c r="G656" s="476"/>
      <c r="H656" s="476"/>
      <c r="I656" s="476"/>
      <c r="J656" s="476"/>
      <c r="K656" s="476"/>
      <c r="L656" s="476"/>
      <c r="M656" s="476"/>
      <c r="N656" s="476"/>
      <c r="O656" s="476"/>
      <c r="P656" s="476"/>
      <c r="Q656" s="476"/>
      <c r="R656" s="476"/>
      <c r="S656" s="476"/>
      <c r="T656" s="476"/>
      <c r="U656" s="476"/>
      <c r="V656" s="476"/>
      <c r="W656" s="476"/>
      <c r="X656" s="476"/>
      <c r="Y656" s="476"/>
      <c r="Z656" s="476"/>
    </row>
    <row r="657">
      <c r="A657" s="476"/>
      <c r="B657" s="476"/>
      <c r="C657" s="476"/>
      <c r="D657" s="476"/>
      <c r="E657" s="476"/>
      <c r="F657" s="476"/>
      <c r="G657" s="476"/>
      <c r="H657" s="476"/>
      <c r="I657" s="476"/>
      <c r="J657" s="476"/>
      <c r="K657" s="476"/>
      <c r="L657" s="476"/>
      <c r="M657" s="476"/>
      <c r="N657" s="476"/>
      <c r="O657" s="476"/>
      <c r="P657" s="476"/>
      <c r="Q657" s="476"/>
      <c r="R657" s="476"/>
      <c r="S657" s="476"/>
      <c r="T657" s="476"/>
      <c r="U657" s="476"/>
      <c r="V657" s="476"/>
      <c r="W657" s="476"/>
      <c r="X657" s="476"/>
      <c r="Y657" s="476"/>
      <c r="Z657" s="476"/>
    </row>
    <row r="658">
      <c r="A658" s="476"/>
      <c r="B658" s="476"/>
      <c r="C658" s="476"/>
      <c r="D658" s="476"/>
      <c r="E658" s="476"/>
      <c r="F658" s="476"/>
      <c r="G658" s="476"/>
      <c r="H658" s="476"/>
      <c r="I658" s="476"/>
      <c r="J658" s="476"/>
      <c r="K658" s="476"/>
      <c r="L658" s="476"/>
      <c r="M658" s="476"/>
      <c r="N658" s="476"/>
      <c r="O658" s="476"/>
      <c r="P658" s="476"/>
      <c r="Q658" s="476"/>
      <c r="R658" s="476"/>
      <c r="S658" s="476"/>
      <c r="T658" s="476"/>
      <c r="U658" s="476"/>
      <c r="V658" s="476"/>
      <c r="W658" s="476"/>
      <c r="X658" s="476"/>
      <c r="Y658" s="476"/>
      <c r="Z658" s="476"/>
    </row>
    <row r="659">
      <c r="A659" s="476"/>
      <c r="B659" s="476"/>
      <c r="C659" s="476"/>
      <c r="D659" s="476"/>
      <c r="E659" s="476"/>
      <c r="F659" s="476"/>
      <c r="G659" s="476"/>
      <c r="H659" s="476"/>
      <c r="I659" s="476"/>
      <c r="J659" s="476"/>
      <c r="K659" s="476"/>
      <c r="L659" s="476"/>
      <c r="M659" s="476"/>
      <c r="N659" s="476"/>
      <c r="O659" s="476"/>
      <c r="P659" s="476"/>
      <c r="Q659" s="476"/>
      <c r="R659" s="476"/>
      <c r="S659" s="476"/>
      <c r="T659" s="476"/>
      <c r="U659" s="476"/>
      <c r="V659" s="476"/>
      <c r="W659" s="476"/>
      <c r="X659" s="476"/>
      <c r="Y659" s="476"/>
      <c r="Z659" s="476"/>
    </row>
    <row r="660">
      <c r="A660" s="476"/>
      <c r="B660" s="476"/>
      <c r="C660" s="476"/>
      <c r="D660" s="476"/>
      <c r="E660" s="476"/>
      <c r="F660" s="476"/>
      <c r="G660" s="476"/>
      <c r="H660" s="476"/>
      <c r="I660" s="476"/>
      <c r="J660" s="476"/>
      <c r="K660" s="476"/>
      <c r="L660" s="476"/>
      <c r="M660" s="476"/>
      <c r="N660" s="476"/>
      <c r="O660" s="476"/>
      <c r="P660" s="476"/>
      <c r="Q660" s="476"/>
      <c r="R660" s="476"/>
      <c r="S660" s="476"/>
      <c r="T660" s="476"/>
      <c r="U660" s="476"/>
      <c r="V660" s="476"/>
      <c r="W660" s="476"/>
      <c r="X660" s="476"/>
      <c r="Y660" s="476"/>
      <c r="Z660" s="476"/>
    </row>
    <row r="661">
      <c r="A661" s="476"/>
      <c r="B661" s="476"/>
      <c r="C661" s="476"/>
      <c r="D661" s="476"/>
      <c r="E661" s="476"/>
      <c r="F661" s="476"/>
      <c r="G661" s="476"/>
      <c r="H661" s="476"/>
      <c r="I661" s="476"/>
      <c r="J661" s="476"/>
      <c r="K661" s="476"/>
      <c r="L661" s="476"/>
      <c r="M661" s="476"/>
      <c r="N661" s="476"/>
      <c r="O661" s="476"/>
      <c r="P661" s="476"/>
      <c r="Q661" s="476"/>
      <c r="R661" s="476"/>
      <c r="S661" s="476"/>
      <c r="T661" s="476"/>
      <c r="U661" s="476"/>
      <c r="V661" s="476"/>
      <c r="W661" s="476"/>
      <c r="X661" s="476"/>
      <c r="Y661" s="476"/>
      <c r="Z661" s="476"/>
    </row>
    <row r="662">
      <c r="A662" s="476"/>
      <c r="B662" s="476"/>
      <c r="C662" s="476"/>
      <c r="D662" s="476"/>
      <c r="E662" s="476"/>
      <c r="F662" s="476"/>
      <c r="G662" s="476"/>
      <c r="H662" s="476"/>
      <c r="I662" s="476"/>
      <c r="J662" s="476"/>
      <c r="K662" s="476"/>
      <c r="L662" s="476"/>
      <c r="M662" s="476"/>
      <c r="N662" s="476"/>
      <c r="O662" s="476"/>
      <c r="P662" s="476"/>
      <c r="Q662" s="476"/>
      <c r="R662" s="476"/>
      <c r="S662" s="476"/>
      <c r="T662" s="476"/>
      <c r="U662" s="476"/>
      <c r="V662" s="476"/>
      <c r="W662" s="476"/>
      <c r="X662" s="476"/>
      <c r="Y662" s="476"/>
      <c r="Z662" s="476"/>
    </row>
    <row r="663">
      <c r="A663" s="476"/>
      <c r="B663" s="476"/>
      <c r="C663" s="476"/>
      <c r="D663" s="476"/>
      <c r="E663" s="476"/>
      <c r="F663" s="476"/>
      <c r="G663" s="476"/>
      <c r="H663" s="476"/>
      <c r="I663" s="476"/>
      <c r="J663" s="476"/>
      <c r="K663" s="476"/>
      <c r="L663" s="476"/>
      <c r="M663" s="476"/>
      <c r="N663" s="476"/>
      <c r="O663" s="476"/>
      <c r="P663" s="476"/>
      <c r="Q663" s="476"/>
      <c r="R663" s="476"/>
      <c r="S663" s="476"/>
      <c r="T663" s="476"/>
      <c r="U663" s="476"/>
      <c r="V663" s="476"/>
      <c r="W663" s="476"/>
      <c r="X663" s="476"/>
      <c r="Y663" s="476"/>
      <c r="Z663" s="476"/>
    </row>
    <row r="664">
      <c r="A664" s="476"/>
      <c r="B664" s="476"/>
      <c r="C664" s="476"/>
      <c r="D664" s="476"/>
      <c r="E664" s="476"/>
      <c r="F664" s="476"/>
      <c r="G664" s="476"/>
      <c r="H664" s="476"/>
      <c r="I664" s="476"/>
      <c r="J664" s="476"/>
      <c r="K664" s="476"/>
      <c r="L664" s="476"/>
      <c r="M664" s="476"/>
      <c r="N664" s="476"/>
      <c r="O664" s="476"/>
      <c r="P664" s="476"/>
      <c r="Q664" s="476"/>
      <c r="R664" s="476"/>
      <c r="S664" s="476"/>
      <c r="T664" s="476"/>
      <c r="U664" s="476"/>
      <c r="V664" s="476"/>
      <c r="W664" s="476"/>
      <c r="X664" s="476"/>
      <c r="Y664" s="476"/>
      <c r="Z664" s="476"/>
    </row>
    <row r="665">
      <c r="A665" s="476"/>
      <c r="B665" s="476"/>
      <c r="C665" s="476"/>
      <c r="D665" s="476"/>
      <c r="E665" s="476"/>
      <c r="F665" s="476"/>
      <c r="G665" s="476"/>
      <c r="H665" s="476"/>
      <c r="I665" s="476"/>
      <c r="J665" s="476"/>
      <c r="K665" s="476"/>
      <c r="L665" s="476"/>
      <c r="M665" s="476"/>
      <c r="N665" s="476"/>
      <c r="O665" s="476"/>
      <c r="P665" s="476"/>
      <c r="Q665" s="476"/>
      <c r="R665" s="476"/>
      <c r="S665" s="476"/>
      <c r="T665" s="476"/>
      <c r="U665" s="476"/>
      <c r="V665" s="476"/>
      <c r="W665" s="476"/>
      <c r="X665" s="476"/>
      <c r="Y665" s="476"/>
      <c r="Z665" s="476"/>
    </row>
    <row r="666">
      <c r="A666" s="476"/>
      <c r="B666" s="476"/>
      <c r="C666" s="476"/>
      <c r="D666" s="476"/>
      <c r="E666" s="476"/>
      <c r="F666" s="476"/>
      <c r="G666" s="476"/>
      <c r="H666" s="476"/>
      <c r="I666" s="476"/>
      <c r="J666" s="476"/>
      <c r="K666" s="476"/>
      <c r="L666" s="476"/>
      <c r="M666" s="476"/>
      <c r="N666" s="476"/>
      <c r="O666" s="476"/>
      <c r="P666" s="476"/>
      <c r="Q666" s="476"/>
      <c r="R666" s="476"/>
      <c r="S666" s="476"/>
      <c r="T666" s="476"/>
      <c r="U666" s="476"/>
      <c r="V666" s="476"/>
      <c r="W666" s="476"/>
      <c r="X666" s="476"/>
      <c r="Y666" s="476"/>
      <c r="Z666" s="476"/>
    </row>
    <row r="667">
      <c r="A667" s="476"/>
      <c r="B667" s="476"/>
      <c r="C667" s="476"/>
      <c r="D667" s="476"/>
      <c r="E667" s="476"/>
      <c r="F667" s="476"/>
      <c r="G667" s="476"/>
      <c r="H667" s="476"/>
      <c r="I667" s="476"/>
      <c r="J667" s="476"/>
      <c r="K667" s="476"/>
      <c r="L667" s="476"/>
      <c r="M667" s="476"/>
      <c r="N667" s="476"/>
      <c r="O667" s="476"/>
      <c r="P667" s="476"/>
      <c r="Q667" s="476"/>
      <c r="R667" s="476"/>
      <c r="S667" s="476"/>
      <c r="T667" s="476"/>
      <c r="U667" s="476"/>
      <c r="V667" s="476"/>
      <c r="W667" s="476"/>
      <c r="X667" s="476"/>
      <c r="Y667" s="476"/>
      <c r="Z667" s="476"/>
    </row>
    <row r="668">
      <c r="A668" s="476"/>
      <c r="B668" s="476"/>
      <c r="C668" s="476"/>
      <c r="D668" s="476"/>
      <c r="E668" s="476"/>
      <c r="F668" s="476"/>
      <c r="G668" s="476"/>
      <c r="H668" s="476"/>
      <c r="I668" s="476"/>
      <c r="J668" s="476"/>
      <c r="K668" s="476"/>
      <c r="L668" s="476"/>
      <c r="M668" s="476"/>
      <c r="N668" s="476"/>
      <c r="O668" s="476"/>
      <c r="P668" s="476"/>
      <c r="Q668" s="476"/>
      <c r="R668" s="476"/>
      <c r="S668" s="476"/>
      <c r="T668" s="476"/>
      <c r="U668" s="476"/>
      <c r="V668" s="476"/>
      <c r="W668" s="476"/>
      <c r="X668" s="476"/>
      <c r="Y668" s="476"/>
      <c r="Z668" s="476"/>
    </row>
    <row r="669">
      <c r="A669" s="476"/>
      <c r="B669" s="476"/>
      <c r="C669" s="476"/>
      <c r="D669" s="476"/>
      <c r="E669" s="476"/>
      <c r="F669" s="476"/>
      <c r="G669" s="476"/>
      <c r="H669" s="476"/>
      <c r="I669" s="476"/>
      <c r="J669" s="476"/>
      <c r="K669" s="476"/>
      <c r="L669" s="476"/>
      <c r="M669" s="476"/>
      <c r="N669" s="476"/>
      <c r="O669" s="476"/>
      <c r="P669" s="476"/>
      <c r="Q669" s="476"/>
      <c r="R669" s="476"/>
      <c r="S669" s="476"/>
      <c r="T669" s="476"/>
      <c r="U669" s="476"/>
      <c r="V669" s="476"/>
      <c r="W669" s="476"/>
      <c r="X669" s="476"/>
      <c r="Y669" s="476"/>
      <c r="Z669" s="476"/>
    </row>
    <row r="670">
      <c r="A670" s="476"/>
      <c r="B670" s="476"/>
      <c r="C670" s="476"/>
      <c r="D670" s="476"/>
      <c r="E670" s="476"/>
      <c r="F670" s="476"/>
      <c r="G670" s="476"/>
      <c r="H670" s="476"/>
      <c r="I670" s="476"/>
      <c r="J670" s="476"/>
      <c r="K670" s="476"/>
      <c r="L670" s="476"/>
      <c r="M670" s="476"/>
      <c r="N670" s="476"/>
      <c r="O670" s="476"/>
      <c r="P670" s="476"/>
      <c r="Q670" s="476"/>
      <c r="R670" s="476"/>
      <c r="S670" s="476"/>
      <c r="T670" s="476"/>
      <c r="U670" s="476"/>
      <c r="V670" s="476"/>
      <c r="W670" s="476"/>
      <c r="X670" s="476"/>
      <c r="Y670" s="476"/>
      <c r="Z670" s="476"/>
    </row>
    <row r="671">
      <c r="A671" s="476"/>
      <c r="B671" s="476"/>
      <c r="C671" s="476"/>
      <c r="D671" s="476"/>
      <c r="E671" s="476"/>
      <c r="F671" s="476"/>
      <c r="G671" s="476"/>
      <c r="H671" s="476"/>
      <c r="I671" s="476"/>
      <c r="J671" s="476"/>
      <c r="K671" s="476"/>
      <c r="L671" s="476"/>
      <c r="M671" s="476"/>
      <c r="N671" s="476"/>
      <c r="O671" s="476"/>
      <c r="P671" s="476"/>
      <c r="Q671" s="476"/>
      <c r="R671" s="476"/>
      <c r="S671" s="476"/>
      <c r="T671" s="476"/>
      <c r="U671" s="476"/>
      <c r="V671" s="476"/>
      <c r="W671" s="476"/>
      <c r="X671" s="476"/>
      <c r="Y671" s="476"/>
      <c r="Z671" s="476"/>
    </row>
    <row r="672">
      <c r="A672" s="476"/>
      <c r="B672" s="476"/>
      <c r="C672" s="476"/>
      <c r="D672" s="476"/>
      <c r="E672" s="476"/>
      <c r="F672" s="476"/>
      <c r="G672" s="476"/>
      <c r="H672" s="476"/>
      <c r="I672" s="476"/>
      <c r="J672" s="476"/>
      <c r="K672" s="476"/>
      <c r="L672" s="476"/>
      <c r="M672" s="476"/>
      <c r="N672" s="476"/>
      <c r="O672" s="476"/>
      <c r="P672" s="476"/>
      <c r="Q672" s="476"/>
      <c r="R672" s="476"/>
      <c r="S672" s="476"/>
      <c r="T672" s="476"/>
      <c r="U672" s="476"/>
      <c r="V672" s="476"/>
      <c r="W672" s="476"/>
      <c r="X672" s="476"/>
      <c r="Y672" s="476"/>
      <c r="Z672" s="476"/>
    </row>
    <row r="673">
      <c r="A673" s="476"/>
      <c r="B673" s="476"/>
      <c r="C673" s="476"/>
      <c r="D673" s="476"/>
      <c r="E673" s="476"/>
      <c r="F673" s="476"/>
      <c r="G673" s="476"/>
      <c r="H673" s="476"/>
      <c r="I673" s="476"/>
      <c r="J673" s="476"/>
      <c r="K673" s="476"/>
      <c r="L673" s="476"/>
      <c r="M673" s="476"/>
      <c r="N673" s="476"/>
      <c r="O673" s="476"/>
      <c r="P673" s="476"/>
      <c r="Q673" s="476"/>
      <c r="R673" s="476"/>
      <c r="S673" s="476"/>
      <c r="T673" s="476"/>
      <c r="U673" s="476"/>
      <c r="V673" s="476"/>
      <c r="W673" s="476"/>
      <c r="X673" s="476"/>
      <c r="Y673" s="476"/>
      <c r="Z673" s="476"/>
    </row>
    <row r="674">
      <c r="A674" s="476"/>
      <c r="B674" s="476"/>
      <c r="C674" s="476"/>
      <c r="D674" s="476"/>
      <c r="E674" s="476"/>
      <c r="F674" s="476"/>
      <c r="G674" s="476"/>
      <c r="H674" s="476"/>
      <c r="I674" s="476"/>
      <c r="J674" s="476"/>
      <c r="K674" s="476"/>
      <c r="L674" s="476"/>
      <c r="M674" s="476"/>
      <c r="N674" s="476"/>
      <c r="O674" s="476"/>
      <c r="P674" s="476"/>
      <c r="Q674" s="476"/>
      <c r="R674" s="476"/>
      <c r="S674" s="476"/>
      <c r="T674" s="476"/>
      <c r="U674" s="476"/>
      <c r="V674" s="476"/>
      <c r="W674" s="476"/>
      <c r="X674" s="476"/>
      <c r="Y674" s="476"/>
      <c r="Z674" s="476"/>
    </row>
    <row r="675">
      <c r="A675" s="476"/>
      <c r="B675" s="476"/>
      <c r="C675" s="476"/>
      <c r="D675" s="476"/>
      <c r="E675" s="476"/>
      <c r="F675" s="476"/>
      <c r="G675" s="476"/>
      <c r="H675" s="476"/>
      <c r="I675" s="476"/>
      <c r="J675" s="476"/>
      <c r="K675" s="476"/>
      <c r="L675" s="476"/>
      <c r="M675" s="476"/>
      <c r="N675" s="476"/>
      <c r="O675" s="476"/>
      <c r="P675" s="476"/>
      <c r="Q675" s="476"/>
      <c r="R675" s="476"/>
      <c r="S675" s="476"/>
      <c r="T675" s="476"/>
      <c r="U675" s="476"/>
      <c r="V675" s="476"/>
      <c r="W675" s="476"/>
      <c r="X675" s="476"/>
      <c r="Y675" s="476"/>
      <c r="Z675" s="476"/>
    </row>
    <row r="676">
      <c r="A676" s="476"/>
      <c r="B676" s="476"/>
      <c r="C676" s="476"/>
      <c r="D676" s="476"/>
      <c r="E676" s="476"/>
      <c r="F676" s="476"/>
      <c r="G676" s="476"/>
      <c r="H676" s="476"/>
      <c r="I676" s="476"/>
      <c r="J676" s="476"/>
      <c r="K676" s="476"/>
      <c r="L676" s="476"/>
      <c r="M676" s="476"/>
      <c r="N676" s="476"/>
      <c r="O676" s="476"/>
      <c r="P676" s="476"/>
      <c r="Q676" s="476"/>
      <c r="R676" s="476"/>
      <c r="S676" s="476"/>
      <c r="T676" s="476"/>
      <c r="U676" s="476"/>
      <c r="V676" s="476"/>
      <c r="W676" s="476"/>
      <c r="X676" s="476"/>
      <c r="Y676" s="476"/>
      <c r="Z676" s="476"/>
    </row>
    <row r="677">
      <c r="A677" s="476"/>
      <c r="B677" s="476"/>
      <c r="C677" s="476"/>
      <c r="D677" s="476"/>
      <c r="E677" s="476"/>
      <c r="F677" s="476"/>
      <c r="G677" s="476"/>
      <c r="H677" s="476"/>
      <c r="I677" s="476"/>
      <c r="J677" s="476"/>
      <c r="K677" s="476"/>
      <c r="L677" s="476"/>
      <c r="M677" s="476"/>
      <c r="N677" s="476"/>
      <c r="O677" s="476"/>
      <c r="P677" s="476"/>
      <c r="Q677" s="476"/>
      <c r="R677" s="476"/>
      <c r="S677" s="476"/>
      <c r="T677" s="476"/>
      <c r="U677" s="476"/>
      <c r="V677" s="476"/>
      <c r="W677" s="476"/>
      <c r="X677" s="476"/>
      <c r="Y677" s="476"/>
      <c r="Z677" s="476"/>
    </row>
    <row r="678">
      <c r="A678" s="476"/>
      <c r="B678" s="476"/>
      <c r="C678" s="476"/>
      <c r="D678" s="476"/>
      <c r="E678" s="476"/>
      <c r="F678" s="476"/>
      <c r="G678" s="476"/>
      <c r="H678" s="476"/>
      <c r="I678" s="476"/>
      <c r="J678" s="476"/>
      <c r="K678" s="476"/>
      <c r="L678" s="476"/>
      <c r="M678" s="476"/>
      <c r="N678" s="476"/>
      <c r="O678" s="476"/>
      <c r="P678" s="476"/>
      <c r="Q678" s="476"/>
      <c r="R678" s="476"/>
      <c r="S678" s="476"/>
      <c r="T678" s="476"/>
      <c r="U678" s="476"/>
      <c r="V678" s="476"/>
      <c r="W678" s="476"/>
      <c r="X678" s="476"/>
      <c r="Y678" s="476"/>
      <c r="Z678" s="476"/>
    </row>
    <row r="679">
      <c r="A679" s="476"/>
      <c r="B679" s="476"/>
      <c r="C679" s="476"/>
      <c r="D679" s="476"/>
      <c r="E679" s="476"/>
      <c r="F679" s="476"/>
      <c r="G679" s="476"/>
      <c r="H679" s="476"/>
      <c r="I679" s="476"/>
      <c r="J679" s="476"/>
      <c r="K679" s="476"/>
      <c r="L679" s="476"/>
      <c r="M679" s="476"/>
      <c r="N679" s="476"/>
      <c r="O679" s="476"/>
      <c r="P679" s="476"/>
      <c r="Q679" s="476"/>
      <c r="R679" s="476"/>
      <c r="S679" s="476"/>
      <c r="T679" s="476"/>
      <c r="U679" s="476"/>
      <c r="V679" s="476"/>
      <c r="W679" s="476"/>
      <c r="X679" s="476"/>
      <c r="Y679" s="476"/>
      <c r="Z679" s="476"/>
    </row>
    <row r="680">
      <c r="A680" s="476"/>
      <c r="B680" s="476"/>
      <c r="C680" s="476"/>
      <c r="D680" s="476"/>
      <c r="E680" s="476"/>
      <c r="F680" s="476"/>
      <c r="G680" s="476"/>
      <c r="H680" s="476"/>
      <c r="I680" s="476"/>
      <c r="J680" s="476"/>
      <c r="K680" s="476"/>
      <c r="L680" s="476"/>
      <c r="M680" s="476"/>
      <c r="N680" s="476"/>
      <c r="O680" s="476"/>
      <c r="P680" s="476"/>
      <c r="Q680" s="476"/>
      <c r="R680" s="476"/>
      <c r="S680" s="476"/>
      <c r="T680" s="476"/>
      <c r="U680" s="476"/>
      <c r="V680" s="476"/>
      <c r="W680" s="476"/>
      <c r="X680" s="476"/>
      <c r="Y680" s="476"/>
      <c r="Z680" s="476"/>
    </row>
    <row r="681">
      <c r="A681" s="476"/>
      <c r="B681" s="476"/>
      <c r="C681" s="476"/>
      <c r="D681" s="476"/>
      <c r="E681" s="476"/>
      <c r="F681" s="476"/>
      <c r="G681" s="476"/>
      <c r="H681" s="476"/>
      <c r="I681" s="476"/>
      <c r="J681" s="476"/>
      <c r="K681" s="476"/>
      <c r="L681" s="476"/>
      <c r="M681" s="476"/>
      <c r="N681" s="476"/>
      <c r="O681" s="476"/>
      <c r="P681" s="476"/>
      <c r="Q681" s="476"/>
      <c r="R681" s="476"/>
      <c r="S681" s="476"/>
      <c r="T681" s="476"/>
      <c r="U681" s="476"/>
      <c r="V681" s="476"/>
      <c r="W681" s="476"/>
      <c r="X681" s="476"/>
      <c r="Y681" s="476"/>
      <c r="Z681" s="476"/>
    </row>
    <row r="682">
      <c r="A682" s="476"/>
      <c r="B682" s="476"/>
      <c r="C682" s="476"/>
      <c r="D682" s="476"/>
      <c r="E682" s="476"/>
      <c r="F682" s="476"/>
      <c r="G682" s="476"/>
      <c r="H682" s="476"/>
      <c r="I682" s="476"/>
      <c r="J682" s="476"/>
      <c r="K682" s="476"/>
      <c r="L682" s="476"/>
      <c r="M682" s="476"/>
      <c r="N682" s="476"/>
      <c r="O682" s="476"/>
      <c r="P682" s="476"/>
      <c r="Q682" s="476"/>
      <c r="R682" s="476"/>
      <c r="S682" s="476"/>
      <c r="T682" s="476"/>
      <c r="U682" s="476"/>
      <c r="V682" s="476"/>
      <c r="W682" s="476"/>
      <c r="X682" s="476"/>
      <c r="Y682" s="476"/>
      <c r="Z682" s="476"/>
    </row>
    <row r="683">
      <c r="A683" s="476"/>
      <c r="B683" s="476"/>
      <c r="C683" s="476"/>
      <c r="D683" s="476"/>
      <c r="E683" s="476"/>
      <c r="F683" s="476"/>
      <c r="G683" s="476"/>
      <c r="H683" s="476"/>
      <c r="I683" s="476"/>
      <c r="J683" s="476"/>
      <c r="K683" s="476"/>
      <c r="L683" s="476"/>
      <c r="M683" s="476"/>
      <c r="N683" s="476"/>
      <c r="O683" s="476"/>
      <c r="P683" s="476"/>
      <c r="Q683" s="476"/>
      <c r="R683" s="476"/>
      <c r="S683" s="476"/>
      <c r="T683" s="476"/>
      <c r="U683" s="476"/>
      <c r="V683" s="476"/>
      <c r="W683" s="476"/>
      <c r="X683" s="476"/>
      <c r="Y683" s="476"/>
      <c r="Z683" s="476"/>
    </row>
    <row r="684">
      <c r="A684" s="476"/>
      <c r="B684" s="476"/>
      <c r="C684" s="476"/>
      <c r="D684" s="476"/>
      <c r="E684" s="476"/>
      <c r="F684" s="476"/>
      <c r="G684" s="476"/>
      <c r="H684" s="476"/>
      <c r="I684" s="476"/>
      <c r="J684" s="476"/>
      <c r="K684" s="476"/>
      <c r="L684" s="476"/>
      <c r="M684" s="476"/>
      <c r="N684" s="476"/>
      <c r="O684" s="476"/>
      <c r="P684" s="476"/>
      <c r="Q684" s="476"/>
      <c r="R684" s="476"/>
      <c r="S684" s="476"/>
      <c r="T684" s="476"/>
      <c r="U684" s="476"/>
      <c r="V684" s="476"/>
      <c r="W684" s="476"/>
      <c r="X684" s="476"/>
      <c r="Y684" s="476"/>
      <c r="Z684" s="476"/>
    </row>
    <row r="685">
      <c r="A685" s="476"/>
      <c r="B685" s="476"/>
      <c r="C685" s="476"/>
      <c r="D685" s="476"/>
      <c r="E685" s="476"/>
      <c r="F685" s="476"/>
      <c r="G685" s="476"/>
      <c r="H685" s="476"/>
      <c r="I685" s="476"/>
      <c r="J685" s="476"/>
      <c r="K685" s="476"/>
      <c r="L685" s="476"/>
      <c r="M685" s="476"/>
      <c r="N685" s="476"/>
      <c r="O685" s="476"/>
      <c r="P685" s="476"/>
      <c r="Q685" s="476"/>
      <c r="R685" s="476"/>
      <c r="S685" s="476"/>
      <c r="T685" s="476"/>
      <c r="U685" s="476"/>
      <c r="V685" s="476"/>
      <c r="W685" s="476"/>
      <c r="X685" s="476"/>
      <c r="Y685" s="476"/>
      <c r="Z685" s="476"/>
    </row>
    <row r="686">
      <c r="A686" s="476"/>
      <c r="B686" s="476"/>
      <c r="C686" s="476"/>
      <c r="D686" s="476"/>
      <c r="E686" s="476"/>
      <c r="F686" s="476"/>
      <c r="G686" s="476"/>
      <c r="H686" s="476"/>
      <c r="I686" s="476"/>
      <c r="J686" s="476"/>
      <c r="K686" s="476"/>
      <c r="L686" s="476"/>
      <c r="M686" s="476"/>
      <c r="N686" s="476"/>
      <c r="O686" s="476"/>
      <c r="P686" s="476"/>
      <c r="Q686" s="476"/>
      <c r="R686" s="476"/>
      <c r="S686" s="476"/>
      <c r="T686" s="476"/>
      <c r="U686" s="476"/>
      <c r="V686" s="476"/>
      <c r="W686" s="476"/>
      <c r="X686" s="476"/>
      <c r="Y686" s="476"/>
      <c r="Z686" s="476"/>
    </row>
    <row r="687">
      <c r="A687" s="476"/>
      <c r="B687" s="476"/>
      <c r="C687" s="476"/>
      <c r="D687" s="476"/>
      <c r="E687" s="476"/>
      <c r="F687" s="476"/>
      <c r="G687" s="476"/>
      <c r="H687" s="476"/>
      <c r="I687" s="476"/>
      <c r="J687" s="476"/>
      <c r="K687" s="476"/>
      <c r="L687" s="476"/>
      <c r="M687" s="476"/>
      <c r="N687" s="476"/>
      <c r="O687" s="476"/>
      <c r="P687" s="476"/>
      <c r="Q687" s="476"/>
      <c r="R687" s="476"/>
      <c r="S687" s="476"/>
      <c r="T687" s="476"/>
      <c r="U687" s="476"/>
      <c r="V687" s="476"/>
      <c r="W687" s="476"/>
      <c r="X687" s="476"/>
      <c r="Y687" s="476"/>
      <c r="Z687" s="476"/>
    </row>
    <row r="688">
      <c r="A688" s="476"/>
      <c r="B688" s="476"/>
      <c r="C688" s="476"/>
      <c r="D688" s="476"/>
      <c r="E688" s="476"/>
      <c r="F688" s="476"/>
      <c r="G688" s="476"/>
      <c r="H688" s="476"/>
      <c r="I688" s="476"/>
      <c r="J688" s="476"/>
      <c r="K688" s="476"/>
      <c r="L688" s="476"/>
      <c r="M688" s="476"/>
      <c r="N688" s="476"/>
      <c r="O688" s="476"/>
      <c r="P688" s="476"/>
      <c r="Q688" s="476"/>
      <c r="R688" s="476"/>
      <c r="S688" s="476"/>
      <c r="T688" s="476"/>
      <c r="U688" s="476"/>
      <c r="V688" s="476"/>
      <c r="W688" s="476"/>
      <c r="X688" s="476"/>
      <c r="Y688" s="476"/>
      <c r="Z688" s="476"/>
    </row>
    <row r="689">
      <c r="A689" s="476"/>
      <c r="B689" s="476"/>
      <c r="C689" s="476"/>
      <c r="D689" s="476"/>
      <c r="E689" s="476"/>
      <c r="F689" s="476"/>
      <c r="G689" s="476"/>
      <c r="H689" s="476"/>
      <c r="I689" s="476"/>
      <c r="J689" s="476"/>
      <c r="K689" s="476"/>
      <c r="L689" s="476"/>
      <c r="M689" s="476"/>
      <c r="N689" s="476"/>
      <c r="O689" s="476"/>
      <c r="P689" s="476"/>
      <c r="Q689" s="476"/>
      <c r="R689" s="476"/>
      <c r="S689" s="476"/>
      <c r="T689" s="476"/>
      <c r="U689" s="476"/>
      <c r="V689" s="476"/>
      <c r="W689" s="476"/>
      <c r="X689" s="476"/>
      <c r="Y689" s="476"/>
      <c r="Z689" s="476"/>
    </row>
    <row r="690">
      <c r="A690" s="476"/>
      <c r="B690" s="476"/>
      <c r="C690" s="476"/>
      <c r="D690" s="476"/>
      <c r="E690" s="476"/>
      <c r="F690" s="476"/>
      <c r="G690" s="476"/>
      <c r="H690" s="476"/>
      <c r="I690" s="476"/>
      <c r="J690" s="476"/>
      <c r="K690" s="476"/>
      <c r="L690" s="476"/>
      <c r="M690" s="476"/>
      <c r="N690" s="476"/>
      <c r="O690" s="476"/>
      <c r="P690" s="476"/>
      <c r="Q690" s="476"/>
      <c r="R690" s="476"/>
      <c r="S690" s="476"/>
      <c r="T690" s="476"/>
      <c r="U690" s="476"/>
      <c r="V690" s="476"/>
      <c r="W690" s="476"/>
      <c r="X690" s="476"/>
      <c r="Y690" s="476"/>
      <c r="Z690" s="476"/>
    </row>
    <row r="691">
      <c r="A691" s="476"/>
      <c r="B691" s="476"/>
      <c r="C691" s="476"/>
      <c r="D691" s="476"/>
      <c r="E691" s="476"/>
      <c r="F691" s="476"/>
      <c r="G691" s="476"/>
      <c r="H691" s="476"/>
      <c r="I691" s="476"/>
      <c r="J691" s="476"/>
      <c r="K691" s="476"/>
      <c r="L691" s="476"/>
      <c r="M691" s="476"/>
      <c r="N691" s="476"/>
      <c r="O691" s="476"/>
      <c r="P691" s="476"/>
      <c r="Q691" s="476"/>
      <c r="R691" s="476"/>
      <c r="S691" s="476"/>
      <c r="T691" s="476"/>
      <c r="U691" s="476"/>
      <c r="V691" s="476"/>
      <c r="W691" s="476"/>
      <c r="X691" s="476"/>
      <c r="Y691" s="476"/>
      <c r="Z691" s="476"/>
    </row>
    <row r="692">
      <c r="A692" s="476"/>
      <c r="B692" s="476"/>
      <c r="C692" s="476"/>
      <c r="D692" s="476"/>
      <c r="E692" s="476"/>
      <c r="F692" s="476"/>
      <c r="G692" s="476"/>
      <c r="H692" s="476"/>
      <c r="I692" s="476"/>
      <c r="J692" s="476"/>
      <c r="K692" s="476"/>
      <c r="L692" s="476"/>
      <c r="M692" s="476"/>
      <c r="N692" s="476"/>
      <c r="O692" s="476"/>
      <c r="P692" s="476"/>
      <c r="Q692" s="476"/>
      <c r="R692" s="476"/>
      <c r="S692" s="476"/>
      <c r="T692" s="476"/>
      <c r="U692" s="476"/>
      <c r="V692" s="476"/>
      <c r="W692" s="476"/>
      <c r="X692" s="476"/>
      <c r="Y692" s="476"/>
      <c r="Z692" s="476"/>
    </row>
    <row r="693">
      <c r="A693" s="476"/>
      <c r="B693" s="476"/>
      <c r="C693" s="476"/>
      <c r="D693" s="476"/>
      <c r="E693" s="476"/>
      <c r="F693" s="476"/>
      <c r="G693" s="476"/>
      <c r="H693" s="476"/>
      <c r="I693" s="476"/>
      <c r="J693" s="476"/>
      <c r="K693" s="476"/>
      <c r="L693" s="476"/>
      <c r="M693" s="476"/>
      <c r="N693" s="476"/>
      <c r="O693" s="476"/>
      <c r="P693" s="476"/>
      <c r="Q693" s="476"/>
      <c r="R693" s="476"/>
      <c r="S693" s="476"/>
      <c r="T693" s="476"/>
      <c r="U693" s="476"/>
      <c r="V693" s="476"/>
      <c r="W693" s="476"/>
      <c r="X693" s="476"/>
      <c r="Y693" s="476"/>
      <c r="Z693" s="476"/>
    </row>
    <row r="694">
      <c r="A694" s="476"/>
      <c r="B694" s="476"/>
      <c r="C694" s="476"/>
      <c r="D694" s="476"/>
      <c r="E694" s="476"/>
      <c r="F694" s="476"/>
      <c r="G694" s="476"/>
      <c r="H694" s="476"/>
      <c r="I694" s="476"/>
      <c r="J694" s="476"/>
      <c r="K694" s="476"/>
      <c r="L694" s="476"/>
      <c r="M694" s="476"/>
      <c r="N694" s="476"/>
      <c r="O694" s="476"/>
      <c r="P694" s="476"/>
      <c r="Q694" s="476"/>
      <c r="R694" s="476"/>
      <c r="S694" s="476"/>
      <c r="T694" s="476"/>
      <c r="U694" s="476"/>
      <c r="V694" s="476"/>
      <c r="W694" s="476"/>
      <c r="X694" s="476"/>
      <c r="Y694" s="476"/>
      <c r="Z694" s="476"/>
    </row>
    <row r="695">
      <c r="A695" s="476"/>
      <c r="B695" s="476"/>
      <c r="C695" s="476"/>
      <c r="D695" s="476"/>
      <c r="E695" s="476"/>
      <c r="F695" s="476"/>
      <c r="G695" s="476"/>
      <c r="H695" s="476"/>
      <c r="I695" s="476"/>
      <c r="J695" s="476"/>
      <c r="K695" s="476"/>
      <c r="L695" s="476"/>
      <c r="M695" s="476"/>
      <c r="N695" s="476"/>
      <c r="O695" s="476"/>
      <c r="P695" s="476"/>
      <c r="Q695" s="476"/>
      <c r="R695" s="476"/>
      <c r="S695" s="476"/>
      <c r="T695" s="476"/>
      <c r="U695" s="476"/>
      <c r="V695" s="476"/>
      <c r="W695" s="476"/>
      <c r="X695" s="476"/>
      <c r="Y695" s="476"/>
      <c r="Z695" s="476"/>
    </row>
    <row r="696">
      <c r="A696" s="476"/>
      <c r="B696" s="476"/>
      <c r="C696" s="476"/>
      <c r="D696" s="476"/>
      <c r="E696" s="476"/>
      <c r="F696" s="476"/>
      <c r="G696" s="476"/>
      <c r="H696" s="476"/>
      <c r="I696" s="476"/>
      <c r="J696" s="476"/>
      <c r="K696" s="476"/>
      <c r="L696" s="476"/>
      <c r="M696" s="476"/>
      <c r="N696" s="476"/>
      <c r="O696" s="476"/>
      <c r="P696" s="476"/>
      <c r="Q696" s="476"/>
      <c r="R696" s="476"/>
      <c r="S696" s="476"/>
      <c r="T696" s="476"/>
      <c r="U696" s="476"/>
      <c r="V696" s="476"/>
      <c r="W696" s="476"/>
      <c r="X696" s="476"/>
      <c r="Y696" s="476"/>
      <c r="Z696" s="476"/>
    </row>
    <row r="697">
      <c r="A697" s="476"/>
      <c r="B697" s="476"/>
      <c r="C697" s="476"/>
      <c r="D697" s="476"/>
      <c r="E697" s="476"/>
      <c r="F697" s="476"/>
      <c r="G697" s="476"/>
      <c r="H697" s="476"/>
      <c r="I697" s="476"/>
      <c r="J697" s="476"/>
      <c r="K697" s="476"/>
      <c r="L697" s="476"/>
      <c r="M697" s="476"/>
      <c r="N697" s="476"/>
      <c r="O697" s="476"/>
      <c r="P697" s="476"/>
      <c r="Q697" s="476"/>
      <c r="R697" s="476"/>
      <c r="S697" s="476"/>
      <c r="T697" s="476"/>
      <c r="U697" s="476"/>
      <c r="V697" s="476"/>
      <c r="W697" s="476"/>
      <c r="X697" s="476"/>
      <c r="Y697" s="476"/>
      <c r="Z697" s="476"/>
    </row>
    <row r="698">
      <c r="A698" s="476"/>
      <c r="B698" s="476"/>
      <c r="C698" s="476"/>
      <c r="D698" s="476"/>
      <c r="E698" s="476"/>
      <c r="F698" s="476"/>
      <c r="G698" s="476"/>
      <c r="H698" s="476"/>
      <c r="I698" s="476"/>
      <c r="J698" s="476"/>
      <c r="K698" s="476"/>
      <c r="L698" s="476"/>
      <c r="M698" s="476"/>
      <c r="N698" s="476"/>
      <c r="O698" s="476"/>
      <c r="P698" s="476"/>
      <c r="Q698" s="476"/>
      <c r="R698" s="476"/>
      <c r="S698" s="476"/>
      <c r="T698" s="476"/>
      <c r="U698" s="476"/>
      <c r="V698" s="476"/>
      <c r="W698" s="476"/>
      <c r="X698" s="476"/>
      <c r="Y698" s="476"/>
      <c r="Z698" s="476"/>
    </row>
    <row r="699">
      <c r="A699" s="476"/>
      <c r="B699" s="476"/>
      <c r="C699" s="476"/>
      <c r="D699" s="476"/>
      <c r="E699" s="476"/>
      <c r="F699" s="476"/>
      <c r="G699" s="476"/>
      <c r="H699" s="476"/>
      <c r="I699" s="476"/>
      <c r="J699" s="476"/>
      <c r="K699" s="476"/>
      <c r="L699" s="476"/>
      <c r="M699" s="476"/>
      <c r="N699" s="476"/>
      <c r="O699" s="476"/>
      <c r="P699" s="476"/>
      <c r="Q699" s="476"/>
      <c r="R699" s="476"/>
      <c r="S699" s="476"/>
      <c r="T699" s="476"/>
      <c r="U699" s="476"/>
      <c r="V699" s="476"/>
      <c r="W699" s="476"/>
      <c r="X699" s="476"/>
      <c r="Y699" s="476"/>
      <c r="Z699" s="476"/>
    </row>
    <row r="700">
      <c r="A700" s="476"/>
      <c r="B700" s="476"/>
      <c r="C700" s="476"/>
      <c r="D700" s="476"/>
      <c r="E700" s="476"/>
      <c r="F700" s="476"/>
      <c r="G700" s="476"/>
      <c r="H700" s="476"/>
      <c r="I700" s="476"/>
      <c r="J700" s="476"/>
      <c r="K700" s="476"/>
      <c r="L700" s="476"/>
      <c r="M700" s="476"/>
      <c r="N700" s="476"/>
      <c r="O700" s="476"/>
      <c r="P700" s="476"/>
      <c r="Q700" s="476"/>
      <c r="R700" s="476"/>
      <c r="S700" s="476"/>
      <c r="T700" s="476"/>
      <c r="U700" s="476"/>
      <c r="V700" s="476"/>
      <c r="W700" s="476"/>
      <c r="X700" s="476"/>
      <c r="Y700" s="476"/>
      <c r="Z700" s="476"/>
    </row>
    <row r="701">
      <c r="A701" s="476"/>
      <c r="B701" s="476"/>
      <c r="C701" s="476"/>
      <c r="D701" s="476"/>
      <c r="E701" s="476"/>
      <c r="F701" s="476"/>
      <c r="G701" s="476"/>
      <c r="H701" s="476"/>
      <c r="I701" s="476"/>
      <c r="J701" s="476"/>
      <c r="K701" s="476"/>
      <c r="L701" s="476"/>
      <c r="M701" s="476"/>
      <c r="N701" s="476"/>
      <c r="O701" s="476"/>
      <c r="P701" s="476"/>
      <c r="Q701" s="476"/>
      <c r="R701" s="476"/>
      <c r="S701" s="476"/>
      <c r="T701" s="476"/>
      <c r="U701" s="476"/>
      <c r="V701" s="476"/>
      <c r="W701" s="476"/>
      <c r="X701" s="476"/>
      <c r="Y701" s="476"/>
      <c r="Z701" s="476"/>
    </row>
    <row r="702">
      <c r="A702" s="476"/>
      <c r="B702" s="476"/>
      <c r="C702" s="476"/>
      <c r="D702" s="476"/>
      <c r="E702" s="476"/>
      <c r="F702" s="476"/>
      <c r="G702" s="476"/>
      <c r="H702" s="476"/>
      <c r="I702" s="476"/>
      <c r="J702" s="476"/>
      <c r="K702" s="476"/>
      <c r="L702" s="476"/>
      <c r="M702" s="476"/>
      <c r="N702" s="476"/>
      <c r="O702" s="476"/>
      <c r="P702" s="476"/>
      <c r="Q702" s="476"/>
      <c r="R702" s="476"/>
      <c r="S702" s="476"/>
      <c r="T702" s="476"/>
      <c r="U702" s="476"/>
      <c r="V702" s="476"/>
      <c r="W702" s="476"/>
      <c r="X702" s="476"/>
      <c r="Y702" s="476"/>
      <c r="Z702" s="476"/>
    </row>
    <row r="703">
      <c r="A703" s="476"/>
      <c r="B703" s="476"/>
      <c r="C703" s="476"/>
      <c r="D703" s="476"/>
      <c r="E703" s="476"/>
      <c r="F703" s="476"/>
      <c r="G703" s="476"/>
      <c r="H703" s="476"/>
      <c r="I703" s="476"/>
      <c r="J703" s="476"/>
      <c r="K703" s="476"/>
      <c r="L703" s="476"/>
      <c r="M703" s="476"/>
      <c r="N703" s="476"/>
      <c r="O703" s="476"/>
      <c r="P703" s="476"/>
      <c r="Q703" s="476"/>
      <c r="R703" s="476"/>
      <c r="S703" s="476"/>
      <c r="T703" s="476"/>
      <c r="U703" s="476"/>
      <c r="V703" s="476"/>
      <c r="W703" s="476"/>
      <c r="X703" s="476"/>
      <c r="Y703" s="476"/>
      <c r="Z703" s="476"/>
    </row>
    <row r="704">
      <c r="A704" s="476"/>
      <c r="B704" s="476"/>
      <c r="C704" s="476"/>
      <c r="D704" s="476"/>
      <c r="E704" s="476"/>
      <c r="F704" s="476"/>
      <c r="G704" s="476"/>
      <c r="H704" s="476"/>
      <c r="I704" s="476"/>
      <c r="J704" s="476"/>
      <c r="K704" s="476"/>
      <c r="L704" s="476"/>
      <c r="M704" s="476"/>
      <c r="N704" s="476"/>
      <c r="O704" s="476"/>
      <c r="P704" s="476"/>
      <c r="Q704" s="476"/>
      <c r="R704" s="476"/>
      <c r="S704" s="476"/>
      <c r="T704" s="476"/>
      <c r="U704" s="476"/>
      <c r="V704" s="476"/>
      <c r="W704" s="476"/>
      <c r="X704" s="476"/>
      <c r="Y704" s="476"/>
      <c r="Z704" s="476"/>
    </row>
    <row r="705">
      <c r="A705" s="476"/>
      <c r="B705" s="476"/>
      <c r="C705" s="476"/>
      <c r="D705" s="476"/>
      <c r="E705" s="476"/>
      <c r="F705" s="476"/>
      <c r="G705" s="476"/>
      <c r="H705" s="476"/>
      <c r="I705" s="476"/>
      <c r="J705" s="476"/>
      <c r="K705" s="476"/>
      <c r="L705" s="476"/>
      <c r="M705" s="476"/>
      <c r="N705" s="476"/>
      <c r="O705" s="476"/>
      <c r="P705" s="476"/>
      <c r="Q705" s="476"/>
      <c r="R705" s="476"/>
      <c r="S705" s="476"/>
      <c r="T705" s="476"/>
      <c r="U705" s="476"/>
      <c r="V705" s="476"/>
      <c r="W705" s="476"/>
      <c r="X705" s="476"/>
      <c r="Y705" s="476"/>
      <c r="Z705" s="476"/>
    </row>
    <row r="706">
      <c r="A706" s="476"/>
      <c r="B706" s="476"/>
      <c r="C706" s="476"/>
      <c r="D706" s="476"/>
      <c r="E706" s="476"/>
      <c r="F706" s="476"/>
      <c r="G706" s="476"/>
      <c r="H706" s="476"/>
      <c r="I706" s="476"/>
      <c r="J706" s="476"/>
      <c r="K706" s="476"/>
      <c r="L706" s="476"/>
      <c r="M706" s="476"/>
      <c r="N706" s="476"/>
      <c r="O706" s="476"/>
      <c r="P706" s="476"/>
      <c r="Q706" s="476"/>
      <c r="R706" s="476"/>
      <c r="S706" s="476"/>
      <c r="T706" s="476"/>
      <c r="U706" s="476"/>
      <c r="V706" s="476"/>
      <c r="W706" s="476"/>
      <c r="X706" s="476"/>
      <c r="Y706" s="476"/>
      <c r="Z706" s="476"/>
    </row>
    <row r="707">
      <c r="A707" s="476"/>
      <c r="B707" s="476"/>
      <c r="C707" s="476"/>
      <c r="D707" s="476"/>
      <c r="E707" s="476"/>
      <c r="F707" s="476"/>
      <c r="G707" s="476"/>
      <c r="H707" s="476"/>
      <c r="I707" s="476"/>
      <c r="J707" s="476"/>
      <c r="K707" s="476"/>
      <c r="L707" s="476"/>
      <c r="M707" s="476"/>
      <c r="N707" s="476"/>
      <c r="O707" s="476"/>
      <c r="P707" s="476"/>
      <c r="Q707" s="476"/>
      <c r="R707" s="476"/>
      <c r="S707" s="476"/>
      <c r="T707" s="476"/>
      <c r="U707" s="476"/>
      <c r="V707" s="476"/>
      <c r="W707" s="476"/>
      <c r="X707" s="476"/>
      <c r="Y707" s="476"/>
      <c r="Z707" s="476"/>
    </row>
    <row r="708">
      <c r="A708" s="476"/>
      <c r="B708" s="476"/>
      <c r="C708" s="476"/>
      <c r="D708" s="476"/>
      <c r="E708" s="476"/>
      <c r="F708" s="476"/>
      <c r="G708" s="476"/>
      <c r="H708" s="476"/>
      <c r="I708" s="476"/>
      <c r="J708" s="476"/>
      <c r="K708" s="476"/>
      <c r="L708" s="476"/>
      <c r="M708" s="476"/>
      <c r="N708" s="476"/>
      <c r="O708" s="476"/>
      <c r="P708" s="476"/>
      <c r="Q708" s="476"/>
      <c r="R708" s="476"/>
      <c r="S708" s="476"/>
      <c r="T708" s="476"/>
      <c r="U708" s="476"/>
      <c r="V708" s="476"/>
      <c r="W708" s="476"/>
      <c r="X708" s="476"/>
      <c r="Y708" s="476"/>
      <c r="Z708" s="476"/>
    </row>
    <row r="709">
      <c r="A709" s="476"/>
      <c r="B709" s="476"/>
      <c r="C709" s="476"/>
      <c r="D709" s="476"/>
      <c r="E709" s="476"/>
      <c r="F709" s="476"/>
      <c r="G709" s="476"/>
      <c r="H709" s="476"/>
      <c r="I709" s="476"/>
      <c r="J709" s="476"/>
      <c r="K709" s="476"/>
      <c r="L709" s="476"/>
      <c r="M709" s="476"/>
      <c r="N709" s="476"/>
      <c r="O709" s="476"/>
      <c r="P709" s="476"/>
      <c r="Q709" s="476"/>
      <c r="R709" s="476"/>
      <c r="S709" s="476"/>
      <c r="T709" s="476"/>
      <c r="U709" s="476"/>
      <c r="V709" s="476"/>
      <c r="W709" s="476"/>
      <c r="X709" s="476"/>
      <c r="Y709" s="476"/>
      <c r="Z709" s="476"/>
    </row>
    <row r="710">
      <c r="A710" s="476"/>
      <c r="B710" s="476"/>
      <c r="C710" s="476"/>
      <c r="D710" s="476"/>
      <c r="E710" s="476"/>
      <c r="F710" s="476"/>
      <c r="G710" s="476"/>
      <c r="H710" s="476"/>
      <c r="I710" s="476"/>
      <c r="J710" s="476"/>
      <c r="K710" s="476"/>
      <c r="L710" s="476"/>
      <c r="M710" s="476"/>
      <c r="N710" s="476"/>
      <c r="O710" s="476"/>
      <c r="P710" s="476"/>
      <c r="Q710" s="476"/>
      <c r="R710" s="476"/>
      <c r="S710" s="476"/>
      <c r="T710" s="476"/>
      <c r="U710" s="476"/>
      <c r="V710" s="476"/>
      <c r="W710" s="476"/>
      <c r="X710" s="476"/>
      <c r="Y710" s="476"/>
      <c r="Z710" s="476"/>
    </row>
    <row r="711">
      <c r="A711" s="476"/>
      <c r="B711" s="476"/>
      <c r="C711" s="476"/>
      <c r="D711" s="476"/>
      <c r="E711" s="476"/>
      <c r="F711" s="476"/>
      <c r="G711" s="476"/>
      <c r="H711" s="476"/>
      <c r="I711" s="476"/>
      <c r="J711" s="476"/>
      <c r="K711" s="476"/>
      <c r="L711" s="476"/>
      <c r="M711" s="476"/>
      <c r="N711" s="476"/>
      <c r="O711" s="476"/>
      <c r="P711" s="476"/>
      <c r="Q711" s="476"/>
      <c r="R711" s="476"/>
      <c r="S711" s="476"/>
      <c r="T711" s="476"/>
      <c r="U711" s="476"/>
      <c r="V711" s="476"/>
      <c r="W711" s="476"/>
      <c r="X711" s="476"/>
      <c r="Y711" s="476"/>
      <c r="Z711" s="476"/>
    </row>
    <row r="712">
      <c r="A712" s="476"/>
      <c r="B712" s="476"/>
      <c r="C712" s="476"/>
      <c r="D712" s="476"/>
      <c r="E712" s="476"/>
      <c r="F712" s="476"/>
      <c r="G712" s="476"/>
      <c r="H712" s="476"/>
      <c r="I712" s="476"/>
      <c r="J712" s="476"/>
      <c r="K712" s="476"/>
      <c r="L712" s="476"/>
      <c r="M712" s="476"/>
      <c r="N712" s="476"/>
      <c r="O712" s="476"/>
      <c r="P712" s="476"/>
      <c r="Q712" s="476"/>
      <c r="R712" s="476"/>
      <c r="S712" s="476"/>
      <c r="T712" s="476"/>
      <c r="U712" s="476"/>
      <c r="V712" s="476"/>
      <c r="W712" s="476"/>
      <c r="X712" s="476"/>
      <c r="Y712" s="476"/>
      <c r="Z712" s="476"/>
    </row>
    <row r="713">
      <c r="A713" s="476"/>
      <c r="B713" s="476"/>
      <c r="C713" s="476"/>
      <c r="D713" s="476"/>
      <c r="E713" s="476"/>
      <c r="F713" s="476"/>
      <c r="G713" s="476"/>
      <c r="H713" s="476"/>
      <c r="I713" s="476"/>
      <c r="J713" s="476"/>
      <c r="K713" s="476"/>
      <c r="L713" s="476"/>
      <c r="M713" s="476"/>
      <c r="N713" s="476"/>
      <c r="O713" s="476"/>
      <c r="P713" s="476"/>
      <c r="Q713" s="476"/>
      <c r="R713" s="476"/>
      <c r="S713" s="476"/>
      <c r="T713" s="476"/>
      <c r="U713" s="476"/>
      <c r="V713" s="476"/>
      <c r="W713" s="476"/>
      <c r="X713" s="476"/>
      <c r="Y713" s="476"/>
      <c r="Z713" s="476"/>
    </row>
    <row r="714">
      <c r="A714" s="476"/>
      <c r="B714" s="476"/>
      <c r="C714" s="476"/>
      <c r="D714" s="476"/>
      <c r="E714" s="476"/>
      <c r="F714" s="476"/>
      <c r="G714" s="476"/>
      <c r="H714" s="476"/>
      <c r="I714" s="476"/>
      <c r="J714" s="476"/>
      <c r="K714" s="476"/>
      <c r="L714" s="476"/>
      <c r="M714" s="476"/>
      <c r="N714" s="476"/>
      <c r="O714" s="476"/>
      <c r="P714" s="476"/>
      <c r="Q714" s="476"/>
      <c r="R714" s="476"/>
      <c r="S714" s="476"/>
      <c r="T714" s="476"/>
      <c r="U714" s="476"/>
      <c r="V714" s="476"/>
      <c r="W714" s="476"/>
      <c r="X714" s="476"/>
      <c r="Y714" s="476"/>
      <c r="Z714" s="476"/>
    </row>
    <row r="715">
      <c r="A715" s="476"/>
      <c r="B715" s="476"/>
      <c r="C715" s="476"/>
      <c r="D715" s="476"/>
      <c r="E715" s="476"/>
      <c r="F715" s="476"/>
      <c r="G715" s="476"/>
      <c r="H715" s="476"/>
      <c r="I715" s="476"/>
      <c r="J715" s="476"/>
      <c r="K715" s="476"/>
      <c r="L715" s="476"/>
      <c r="M715" s="476"/>
      <c r="N715" s="476"/>
      <c r="O715" s="476"/>
      <c r="P715" s="476"/>
      <c r="Q715" s="476"/>
      <c r="R715" s="476"/>
      <c r="S715" s="476"/>
      <c r="T715" s="476"/>
      <c r="U715" s="476"/>
      <c r="V715" s="476"/>
      <c r="W715" s="476"/>
      <c r="X715" s="476"/>
      <c r="Y715" s="476"/>
      <c r="Z715" s="476"/>
    </row>
    <row r="716">
      <c r="A716" s="476"/>
      <c r="B716" s="476"/>
      <c r="C716" s="476"/>
      <c r="D716" s="476"/>
      <c r="E716" s="476"/>
      <c r="F716" s="476"/>
      <c r="G716" s="476"/>
      <c r="H716" s="476"/>
      <c r="I716" s="476"/>
      <c r="J716" s="476"/>
      <c r="K716" s="476"/>
      <c r="L716" s="476"/>
      <c r="M716" s="476"/>
      <c r="N716" s="476"/>
      <c r="O716" s="476"/>
      <c r="P716" s="476"/>
      <c r="Q716" s="476"/>
      <c r="R716" s="476"/>
      <c r="S716" s="476"/>
      <c r="T716" s="476"/>
      <c r="U716" s="476"/>
      <c r="V716" s="476"/>
      <c r="W716" s="476"/>
      <c r="X716" s="476"/>
      <c r="Y716" s="476"/>
      <c r="Z716" s="476"/>
    </row>
    <row r="717">
      <c r="A717" s="476"/>
      <c r="B717" s="476"/>
      <c r="C717" s="476"/>
      <c r="D717" s="476"/>
      <c r="E717" s="476"/>
      <c r="F717" s="476"/>
      <c r="G717" s="476"/>
      <c r="H717" s="476"/>
      <c r="I717" s="476"/>
      <c r="J717" s="476"/>
      <c r="K717" s="476"/>
      <c r="L717" s="476"/>
      <c r="M717" s="476"/>
      <c r="N717" s="476"/>
      <c r="O717" s="476"/>
      <c r="P717" s="476"/>
      <c r="Q717" s="476"/>
      <c r="R717" s="476"/>
      <c r="S717" s="476"/>
      <c r="T717" s="476"/>
      <c r="U717" s="476"/>
      <c r="V717" s="476"/>
      <c r="W717" s="476"/>
      <c r="X717" s="476"/>
      <c r="Y717" s="476"/>
      <c r="Z717" s="476"/>
    </row>
    <row r="718">
      <c r="A718" s="476"/>
      <c r="B718" s="476"/>
      <c r="C718" s="476"/>
      <c r="D718" s="476"/>
      <c r="E718" s="476"/>
      <c r="F718" s="476"/>
      <c r="G718" s="476"/>
      <c r="H718" s="476"/>
      <c r="I718" s="476"/>
      <c r="J718" s="476"/>
      <c r="K718" s="476"/>
      <c r="L718" s="476"/>
      <c r="M718" s="476"/>
      <c r="N718" s="476"/>
      <c r="O718" s="476"/>
      <c r="P718" s="476"/>
      <c r="Q718" s="476"/>
      <c r="R718" s="476"/>
      <c r="S718" s="476"/>
      <c r="T718" s="476"/>
      <c r="U718" s="476"/>
      <c r="V718" s="476"/>
      <c r="W718" s="476"/>
      <c r="X718" s="476"/>
      <c r="Y718" s="476"/>
      <c r="Z718" s="476"/>
    </row>
    <row r="719">
      <c r="A719" s="476"/>
      <c r="B719" s="476"/>
      <c r="C719" s="476"/>
      <c r="D719" s="476"/>
      <c r="E719" s="476"/>
      <c r="F719" s="476"/>
      <c r="G719" s="476"/>
      <c r="H719" s="476"/>
      <c r="I719" s="476"/>
      <c r="J719" s="476"/>
      <c r="K719" s="476"/>
      <c r="L719" s="476"/>
      <c r="M719" s="476"/>
      <c r="N719" s="476"/>
      <c r="O719" s="476"/>
      <c r="P719" s="476"/>
      <c r="Q719" s="476"/>
      <c r="R719" s="476"/>
      <c r="S719" s="476"/>
      <c r="T719" s="476"/>
      <c r="U719" s="476"/>
      <c r="V719" s="476"/>
      <c r="W719" s="476"/>
      <c r="X719" s="476"/>
      <c r="Y719" s="476"/>
      <c r="Z719" s="476"/>
    </row>
    <row r="720">
      <c r="A720" s="476"/>
      <c r="B720" s="476"/>
      <c r="C720" s="476"/>
      <c r="D720" s="476"/>
      <c r="E720" s="476"/>
      <c r="F720" s="476"/>
      <c r="G720" s="476"/>
      <c r="H720" s="476"/>
      <c r="I720" s="476"/>
      <c r="J720" s="476"/>
      <c r="K720" s="476"/>
      <c r="L720" s="476"/>
      <c r="M720" s="476"/>
      <c r="N720" s="476"/>
      <c r="O720" s="476"/>
      <c r="P720" s="476"/>
      <c r="Q720" s="476"/>
      <c r="R720" s="476"/>
      <c r="S720" s="476"/>
      <c r="T720" s="476"/>
      <c r="U720" s="476"/>
      <c r="V720" s="476"/>
      <c r="W720" s="476"/>
      <c r="X720" s="476"/>
      <c r="Y720" s="476"/>
      <c r="Z720" s="476"/>
    </row>
    <row r="721">
      <c r="A721" s="476"/>
      <c r="B721" s="476"/>
      <c r="C721" s="476"/>
      <c r="D721" s="476"/>
      <c r="E721" s="476"/>
      <c r="F721" s="476"/>
      <c r="G721" s="476"/>
      <c r="H721" s="476"/>
      <c r="I721" s="476"/>
      <c r="J721" s="476"/>
      <c r="K721" s="476"/>
      <c r="L721" s="476"/>
      <c r="M721" s="476"/>
      <c r="N721" s="476"/>
      <c r="O721" s="476"/>
      <c r="P721" s="476"/>
      <c r="Q721" s="476"/>
      <c r="R721" s="476"/>
      <c r="S721" s="476"/>
      <c r="T721" s="476"/>
      <c r="U721" s="476"/>
      <c r="V721" s="476"/>
      <c r="W721" s="476"/>
      <c r="X721" s="476"/>
      <c r="Y721" s="476"/>
      <c r="Z721" s="476"/>
    </row>
    <row r="722">
      <c r="A722" s="476"/>
      <c r="B722" s="476"/>
      <c r="C722" s="476"/>
      <c r="D722" s="476"/>
      <c r="E722" s="476"/>
      <c r="F722" s="476"/>
      <c r="G722" s="476"/>
      <c r="H722" s="476"/>
      <c r="I722" s="476"/>
      <c r="J722" s="476"/>
      <c r="K722" s="476"/>
      <c r="L722" s="476"/>
      <c r="M722" s="476"/>
      <c r="N722" s="476"/>
      <c r="O722" s="476"/>
      <c r="P722" s="476"/>
      <c r="Q722" s="476"/>
      <c r="R722" s="476"/>
      <c r="S722" s="476"/>
      <c r="T722" s="476"/>
      <c r="U722" s="476"/>
      <c r="V722" s="476"/>
      <c r="W722" s="476"/>
      <c r="X722" s="476"/>
      <c r="Y722" s="476"/>
      <c r="Z722" s="476"/>
    </row>
    <row r="723">
      <c r="A723" s="476"/>
      <c r="B723" s="476"/>
      <c r="C723" s="476"/>
      <c r="D723" s="476"/>
      <c r="E723" s="476"/>
      <c r="F723" s="476"/>
      <c r="G723" s="476"/>
      <c r="H723" s="476"/>
      <c r="I723" s="476"/>
      <c r="J723" s="476"/>
      <c r="K723" s="476"/>
      <c r="L723" s="476"/>
      <c r="M723" s="476"/>
      <c r="N723" s="476"/>
      <c r="O723" s="476"/>
      <c r="P723" s="476"/>
      <c r="Q723" s="476"/>
      <c r="R723" s="476"/>
      <c r="S723" s="476"/>
      <c r="T723" s="476"/>
      <c r="U723" s="476"/>
      <c r="V723" s="476"/>
      <c r="W723" s="476"/>
      <c r="X723" s="476"/>
      <c r="Y723" s="476"/>
      <c r="Z723" s="476"/>
    </row>
    <row r="724">
      <c r="A724" s="476"/>
      <c r="B724" s="476"/>
      <c r="C724" s="476"/>
      <c r="D724" s="476"/>
      <c r="E724" s="476"/>
      <c r="F724" s="476"/>
      <c r="G724" s="476"/>
      <c r="H724" s="476"/>
      <c r="I724" s="476"/>
      <c r="J724" s="476"/>
      <c r="K724" s="476"/>
      <c r="L724" s="476"/>
      <c r="M724" s="476"/>
      <c r="N724" s="476"/>
      <c r="O724" s="476"/>
      <c r="P724" s="476"/>
      <c r="Q724" s="476"/>
      <c r="R724" s="476"/>
      <c r="S724" s="476"/>
      <c r="T724" s="476"/>
      <c r="U724" s="476"/>
      <c r="V724" s="476"/>
      <c r="W724" s="476"/>
      <c r="X724" s="476"/>
      <c r="Y724" s="476"/>
      <c r="Z724" s="476"/>
    </row>
    <row r="725">
      <c r="A725" s="476"/>
      <c r="B725" s="476"/>
      <c r="C725" s="476"/>
      <c r="D725" s="476"/>
      <c r="E725" s="476"/>
      <c r="F725" s="476"/>
      <c r="G725" s="476"/>
      <c r="H725" s="476"/>
      <c r="I725" s="476"/>
      <c r="J725" s="476"/>
      <c r="K725" s="476"/>
      <c r="L725" s="476"/>
      <c r="M725" s="476"/>
      <c r="N725" s="476"/>
      <c r="O725" s="476"/>
      <c r="P725" s="476"/>
      <c r="Q725" s="476"/>
      <c r="R725" s="476"/>
      <c r="S725" s="476"/>
      <c r="T725" s="476"/>
      <c r="U725" s="476"/>
      <c r="V725" s="476"/>
      <c r="W725" s="476"/>
      <c r="X725" s="476"/>
      <c r="Y725" s="476"/>
      <c r="Z725" s="476"/>
    </row>
    <row r="726">
      <c r="A726" s="476"/>
      <c r="B726" s="476"/>
      <c r="C726" s="476"/>
      <c r="D726" s="476"/>
      <c r="E726" s="476"/>
      <c r="F726" s="476"/>
      <c r="G726" s="476"/>
      <c r="H726" s="476"/>
      <c r="I726" s="476"/>
      <c r="J726" s="476"/>
      <c r="K726" s="476"/>
      <c r="L726" s="476"/>
      <c r="M726" s="476"/>
      <c r="N726" s="476"/>
      <c r="O726" s="476"/>
      <c r="P726" s="476"/>
      <c r="Q726" s="476"/>
      <c r="R726" s="476"/>
      <c r="S726" s="476"/>
      <c r="T726" s="476"/>
      <c r="U726" s="476"/>
      <c r="V726" s="476"/>
      <c r="W726" s="476"/>
      <c r="X726" s="476"/>
      <c r="Y726" s="476"/>
      <c r="Z726" s="476"/>
    </row>
    <row r="727">
      <c r="A727" s="476"/>
      <c r="B727" s="476"/>
      <c r="C727" s="476"/>
      <c r="D727" s="476"/>
      <c r="E727" s="476"/>
      <c r="F727" s="476"/>
      <c r="G727" s="476"/>
      <c r="H727" s="476"/>
      <c r="I727" s="476"/>
      <c r="J727" s="476"/>
      <c r="K727" s="476"/>
      <c r="L727" s="476"/>
      <c r="M727" s="476"/>
      <c r="N727" s="476"/>
      <c r="O727" s="476"/>
      <c r="P727" s="476"/>
      <c r="Q727" s="476"/>
      <c r="R727" s="476"/>
      <c r="S727" s="476"/>
      <c r="T727" s="476"/>
      <c r="U727" s="476"/>
      <c r="V727" s="476"/>
      <c r="W727" s="476"/>
      <c r="X727" s="476"/>
      <c r="Y727" s="476"/>
      <c r="Z727" s="476"/>
    </row>
    <row r="728">
      <c r="A728" s="476"/>
      <c r="B728" s="476"/>
      <c r="C728" s="476"/>
      <c r="D728" s="476"/>
      <c r="E728" s="476"/>
      <c r="F728" s="476"/>
      <c r="G728" s="476"/>
      <c r="H728" s="476"/>
      <c r="I728" s="476"/>
      <c r="J728" s="476"/>
      <c r="K728" s="476"/>
      <c r="L728" s="476"/>
      <c r="M728" s="476"/>
      <c r="N728" s="476"/>
      <c r="O728" s="476"/>
      <c r="P728" s="476"/>
      <c r="Q728" s="476"/>
      <c r="R728" s="476"/>
      <c r="S728" s="476"/>
      <c r="T728" s="476"/>
      <c r="U728" s="476"/>
      <c r="V728" s="476"/>
      <c r="W728" s="476"/>
      <c r="X728" s="476"/>
      <c r="Y728" s="476"/>
      <c r="Z728" s="476"/>
    </row>
    <row r="729">
      <c r="A729" s="476"/>
      <c r="B729" s="476"/>
      <c r="C729" s="476"/>
      <c r="D729" s="476"/>
      <c r="E729" s="476"/>
      <c r="F729" s="476"/>
      <c r="G729" s="476"/>
      <c r="H729" s="476"/>
      <c r="I729" s="476"/>
      <c r="J729" s="476"/>
      <c r="K729" s="476"/>
      <c r="L729" s="476"/>
      <c r="M729" s="476"/>
      <c r="N729" s="476"/>
      <c r="O729" s="476"/>
      <c r="P729" s="476"/>
      <c r="Q729" s="476"/>
      <c r="R729" s="476"/>
      <c r="S729" s="476"/>
      <c r="T729" s="476"/>
      <c r="U729" s="476"/>
      <c r="V729" s="476"/>
      <c r="W729" s="476"/>
      <c r="X729" s="476"/>
      <c r="Y729" s="476"/>
      <c r="Z729" s="476"/>
    </row>
    <row r="730">
      <c r="A730" s="476"/>
      <c r="B730" s="476"/>
      <c r="C730" s="476"/>
      <c r="D730" s="476"/>
      <c r="E730" s="476"/>
      <c r="F730" s="476"/>
      <c r="G730" s="476"/>
      <c r="H730" s="476"/>
      <c r="I730" s="476"/>
      <c r="J730" s="476"/>
      <c r="K730" s="476"/>
      <c r="L730" s="476"/>
      <c r="M730" s="476"/>
      <c r="N730" s="476"/>
      <c r="O730" s="476"/>
      <c r="P730" s="476"/>
      <c r="Q730" s="476"/>
      <c r="R730" s="476"/>
      <c r="S730" s="476"/>
      <c r="T730" s="476"/>
      <c r="U730" s="476"/>
      <c r="V730" s="476"/>
      <c r="W730" s="476"/>
      <c r="X730" s="476"/>
      <c r="Y730" s="476"/>
      <c r="Z730" s="476"/>
    </row>
    <row r="731">
      <c r="A731" s="476"/>
      <c r="B731" s="476"/>
      <c r="C731" s="476"/>
      <c r="D731" s="476"/>
      <c r="E731" s="476"/>
      <c r="F731" s="476"/>
      <c r="G731" s="476"/>
      <c r="H731" s="476"/>
      <c r="I731" s="476"/>
      <c r="J731" s="476"/>
      <c r="K731" s="476"/>
      <c r="L731" s="476"/>
      <c r="M731" s="476"/>
      <c r="N731" s="476"/>
      <c r="O731" s="476"/>
      <c r="P731" s="476"/>
      <c r="Q731" s="476"/>
      <c r="R731" s="476"/>
      <c r="S731" s="476"/>
      <c r="T731" s="476"/>
      <c r="U731" s="476"/>
      <c r="V731" s="476"/>
      <c r="W731" s="476"/>
      <c r="X731" s="476"/>
      <c r="Y731" s="476"/>
      <c r="Z731" s="476"/>
    </row>
    <row r="732">
      <c r="A732" s="476"/>
      <c r="B732" s="476"/>
      <c r="C732" s="476"/>
      <c r="D732" s="476"/>
      <c r="E732" s="476"/>
      <c r="F732" s="476"/>
      <c r="G732" s="476"/>
      <c r="H732" s="476"/>
      <c r="I732" s="476"/>
      <c r="J732" s="476"/>
      <c r="K732" s="476"/>
      <c r="L732" s="476"/>
      <c r="M732" s="476"/>
      <c r="N732" s="476"/>
      <c r="O732" s="476"/>
      <c r="P732" s="476"/>
      <c r="Q732" s="476"/>
      <c r="R732" s="476"/>
      <c r="S732" s="476"/>
      <c r="T732" s="476"/>
      <c r="U732" s="476"/>
      <c r="V732" s="476"/>
      <c r="W732" s="476"/>
      <c r="X732" s="476"/>
      <c r="Y732" s="476"/>
      <c r="Z732" s="476"/>
    </row>
    <row r="733">
      <c r="A733" s="476"/>
      <c r="B733" s="476"/>
      <c r="C733" s="476"/>
      <c r="D733" s="476"/>
      <c r="E733" s="476"/>
      <c r="F733" s="476"/>
      <c r="G733" s="476"/>
      <c r="H733" s="476"/>
      <c r="I733" s="476"/>
      <c r="J733" s="476"/>
      <c r="K733" s="476"/>
      <c r="L733" s="476"/>
      <c r="M733" s="476"/>
      <c r="N733" s="476"/>
      <c r="O733" s="476"/>
      <c r="P733" s="476"/>
      <c r="Q733" s="476"/>
      <c r="R733" s="476"/>
      <c r="S733" s="476"/>
      <c r="T733" s="476"/>
      <c r="U733" s="476"/>
      <c r="V733" s="476"/>
      <c r="W733" s="476"/>
      <c r="X733" s="476"/>
      <c r="Y733" s="476"/>
      <c r="Z733" s="476"/>
    </row>
    <row r="734">
      <c r="A734" s="476"/>
      <c r="B734" s="476"/>
      <c r="C734" s="476"/>
      <c r="D734" s="476"/>
      <c r="E734" s="476"/>
      <c r="F734" s="476"/>
      <c r="G734" s="476"/>
      <c r="H734" s="476"/>
      <c r="I734" s="476"/>
      <c r="J734" s="476"/>
      <c r="K734" s="476"/>
      <c r="L734" s="476"/>
      <c r="M734" s="476"/>
      <c r="N734" s="476"/>
      <c r="O734" s="476"/>
      <c r="P734" s="476"/>
      <c r="Q734" s="476"/>
      <c r="R734" s="476"/>
      <c r="S734" s="476"/>
      <c r="T734" s="476"/>
      <c r="U734" s="476"/>
      <c r="V734" s="476"/>
      <c r="W734" s="476"/>
      <c r="X734" s="476"/>
      <c r="Y734" s="476"/>
      <c r="Z734" s="476"/>
    </row>
    <row r="735">
      <c r="A735" s="476"/>
      <c r="B735" s="476"/>
      <c r="C735" s="476"/>
      <c r="D735" s="476"/>
      <c r="E735" s="476"/>
      <c r="F735" s="476"/>
      <c r="G735" s="476"/>
      <c r="H735" s="476"/>
      <c r="I735" s="476"/>
      <c r="J735" s="476"/>
      <c r="K735" s="476"/>
      <c r="L735" s="476"/>
      <c r="M735" s="476"/>
      <c r="N735" s="476"/>
      <c r="O735" s="476"/>
      <c r="P735" s="476"/>
      <c r="Q735" s="476"/>
      <c r="R735" s="476"/>
      <c r="S735" s="476"/>
      <c r="T735" s="476"/>
      <c r="U735" s="476"/>
      <c r="V735" s="476"/>
      <c r="W735" s="476"/>
      <c r="X735" s="476"/>
      <c r="Y735" s="476"/>
      <c r="Z735" s="476"/>
    </row>
    <row r="736">
      <c r="A736" s="476"/>
      <c r="B736" s="476"/>
      <c r="C736" s="476"/>
      <c r="D736" s="476"/>
      <c r="E736" s="476"/>
      <c r="F736" s="476"/>
      <c r="G736" s="476"/>
      <c r="H736" s="476"/>
      <c r="I736" s="476"/>
      <c r="J736" s="476"/>
      <c r="K736" s="476"/>
      <c r="L736" s="476"/>
      <c r="M736" s="476"/>
      <c r="N736" s="476"/>
      <c r="O736" s="476"/>
      <c r="P736" s="476"/>
      <c r="Q736" s="476"/>
      <c r="R736" s="476"/>
      <c r="S736" s="476"/>
      <c r="T736" s="476"/>
      <c r="U736" s="476"/>
      <c r="V736" s="476"/>
      <c r="W736" s="476"/>
      <c r="X736" s="476"/>
      <c r="Y736" s="476"/>
      <c r="Z736" s="476"/>
    </row>
    <row r="737">
      <c r="A737" s="476"/>
      <c r="B737" s="476"/>
      <c r="C737" s="476"/>
      <c r="D737" s="476"/>
      <c r="E737" s="476"/>
      <c r="F737" s="476"/>
      <c r="G737" s="476"/>
      <c r="H737" s="476"/>
      <c r="I737" s="476"/>
      <c r="J737" s="476"/>
      <c r="K737" s="476"/>
      <c r="L737" s="476"/>
      <c r="M737" s="476"/>
      <c r="N737" s="476"/>
      <c r="O737" s="476"/>
      <c r="P737" s="476"/>
      <c r="Q737" s="476"/>
      <c r="R737" s="476"/>
      <c r="S737" s="476"/>
      <c r="T737" s="476"/>
      <c r="U737" s="476"/>
      <c r="V737" s="476"/>
      <c r="W737" s="476"/>
      <c r="X737" s="476"/>
      <c r="Y737" s="476"/>
      <c r="Z737" s="476"/>
    </row>
    <row r="738">
      <c r="A738" s="476"/>
      <c r="B738" s="476"/>
      <c r="C738" s="476"/>
      <c r="D738" s="476"/>
      <c r="E738" s="476"/>
      <c r="F738" s="476"/>
      <c r="G738" s="476"/>
      <c r="H738" s="476"/>
      <c r="I738" s="476"/>
      <c r="J738" s="476"/>
      <c r="K738" s="476"/>
      <c r="L738" s="476"/>
      <c r="M738" s="476"/>
      <c r="N738" s="476"/>
      <c r="O738" s="476"/>
      <c r="P738" s="476"/>
      <c r="Q738" s="476"/>
      <c r="R738" s="476"/>
      <c r="S738" s="476"/>
      <c r="T738" s="476"/>
      <c r="U738" s="476"/>
      <c r="V738" s="476"/>
      <c r="W738" s="476"/>
      <c r="X738" s="476"/>
      <c r="Y738" s="476"/>
      <c r="Z738" s="476"/>
    </row>
    <row r="739">
      <c r="A739" s="476"/>
      <c r="B739" s="476"/>
      <c r="C739" s="476"/>
      <c r="D739" s="476"/>
      <c r="E739" s="476"/>
      <c r="F739" s="476"/>
      <c r="G739" s="476"/>
      <c r="H739" s="476"/>
      <c r="I739" s="476"/>
      <c r="J739" s="476"/>
      <c r="K739" s="476"/>
      <c r="L739" s="476"/>
      <c r="M739" s="476"/>
      <c r="N739" s="476"/>
      <c r="O739" s="476"/>
      <c r="P739" s="476"/>
      <c r="Q739" s="476"/>
      <c r="R739" s="476"/>
      <c r="S739" s="476"/>
      <c r="T739" s="476"/>
      <c r="U739" s="476"/>
      <c r="V739" s="476"/>
      <c r="W739" s="476"/>
      <c r="X739" s="476"/>
      <c r="Y739" s="476"/>
      <c r="Z739" s="476"/>
    </row>
    <row r="740">
      <c r="A740" s="476"/>
      <c r="B740" s="476"/>
      <c r="C740" s="476"/>
      <c r="D740" s="476"/>
      <c r="E740" s="476"/>
      <c r="F740" s="476"/>
      <c r="G740" s="476"/>
      <c r="H740" s="476"/>
      <c r="I740" s="476"/>
      <c r="J740" s="476"/>
      <c r="K740" s="476"/>
      <c r="L740" s="476"/>
      <c r="M740" s="476"/>
      <c r="N740" s="476"/>
      <c r="O740" s="476"/>
      <c r="P740" s="476"/>
      <c r="Q740" s="476"/>
      <c r="R740" s="476"/>
      <c r="S740" s="476"/>
      <c r="T740" s="476"/>
      <c r="U740" s="476"/>
      <c r="V740" s="476"/>
      <c r="W740" s="476"/>
      <c r="X740" s="476"/>
      <c r="Y740" s="476"/>
      <c r="Z740" s="476"/>
    </row>
    <row r="741">
      <c r="A741" s="476"/>
      <c r="B741" s="476"/>
      <c r="C741" s="476"/>
      <c r="D741" s="476"/>
      <c r="E741" s="476"/>
      <c r="F741" s="476"/>
      <c r="G741" s="476"/>
      <c r="H741" s="476"/>
      <c r="I741" s="476"/>
      <c r="J741" s="476"/>
      <c r="K741" s="476"/>
      <c r="L741" s="476"/>
      <c r="M741" s="476"/>
      <c r="N741" s="476"/>
      <c r="O741" s="476"/>
      <c r="P741" s="476"/>
      <c r="Q741" s="476"/>
      <c r="R741" s="476"/>
      <c r="S741" s="476"/>
      <c r="T741" s="476"/>
      <c r="U741" s="476"/>
      <c r="V741" s="476"/>
      <c r="W741" s="476"/>
      <c r="X741" s="476"/>
      <c r="Y741" s="476"/>
      <c r="Z741" s="476"/>
    </row>
    <row r="742">
      <c r="A742" s="476"/>
      <c r="B742" s="476"/>
      <c r="C742" s="476"/>
      <c r="D742" s="476"/>
      <c r="E742" s="476"/>
      <c r="F742" s="476"/>
      <c r="G742" s="476"/>
      <c r="H742" s="476"/>
      <c r="I742" s="476"/>
      <c r="J742" s="476"/>
      <c r="K742" s="476"/>
      <c r="L742" s="476"/>
      <c r="M742" s="476"/>
      <c r="N742" s="476"/>
      <c r="O742" s="476"/>
      <c r="P742" s="476"/>
      <c r="Q742" s="476"/>
      <c r="R742" s="476"/>
      <c r="S742" s="476"/>
      <c r="T742" s="476"/>
      <c r="U742" s="476"/>
      <c r="V742" s="476"/>
      <c r="W742" s="476"/>
      <c r="X742" s="476"/>
      <c r="Y742" s="476"/>
      <c r="Z742" s="476"/>
    </row>
    <row r="743">
      <c r="A743" s="476"/>
      <c r="B743" s="476"/>
      <c r="C743" s="476"/>
      <c r="D743" s="476"/>
      <c r="E743" s="476"/>
      <c r="F743" s="476"/>
      <c r="G743" s="476"/>
      <c r="H743" s="476"/>
      <c r="I743" s="476"/>
      <c r="J743" s="476"/>
      <c r="K743" s="476"/>
      <c r="L743" s="476"/>
      <c r="M743" s="476"/>
      <c r="N743" s="476"/>
      <c r="O743" s="476"/>
      <c r="P743" s="476"/>
      <c r="Q743" s="476"/>
      <c r="R743" s="476"/>
      <c r="S743" s="476"/>
      <c r="T743" s="476"/>
      <c r="U743" s="476"/>
      <c r="V743" s="476"/>
      <c r="W743" s="476"/>
      <c r="X743" s="476"/>
      <c r="Y743" s="476"/>
      <c r="Z743" s="476"/>
    </row>
    <row r="744">
      <c r="A744" s="476"/>
      <c r="B744" s="476"/>
      <c r="C744" s="476"/>
      <c r="D744" s="476"/>
      <c r="E744" s="476"/>
      <c r="F744" s="476"/>
      <c r="G744" s="476"/>
      <c r="H744" s="476"/>
      <c r="I744" s="476"/>
      <c r="J744" s="476"/>
      <c r="K744" s="476"/>
      <c r="L744" s="476"/>
      <c r="M744" s="476"/>
      <c r="N744" s="476"/>
      <c r="O744" s="476"/>
      <c r="P744" s="476"/>
      <c r="Q744" s="476"/>
      <c r="R744" s="476"/>
      <c r="S744" s="476"/>
      <c r="T744" s="476"/>
      <c r="U744" s="476"/>
      <c r="V744" s="476"/>
      <c r="W744" s="476"/>
      <c r="X744" s="476"/>
      <c r="Y744" s="476"/>
      <c r="Z744" s="476"/>
    </row>
    <row r="745">
      <c r="A745" s="476"/>
      <c r="B745" s="476"/>
      <c r="C745" s="476"/>
      <c r="D745" s="476"/>
      <c r="E745" s="476"/>
      <c r="F745" s="476"/>
      <c r="G745" s="476"/>
      <c r="H745" s="476"/>
      <c r="I745" s="476"/>
      <c r="J745" s="476"/>
      <c r="K745" s="476"/>
      <c r="L745" s="476"/>
      <c r="M745" s="476"/>
      <c r="N745" s="476"/>
      <c r="O745" s="476"/>
      <c r="P745" s="476"/>
      <c r="Q745" s="476"/>
      <c r="R745" s="476"/>
      <c r="S745" s="476"/>
      <c r="T745" s="476"/>
      <c r="U745" s="476"/>
      <c r="V745" s="476"/>
      <c r="W745" s="476"/>
      <c r="X745" s="476"/>
      <c r="Y745" s="476"/>
      <c r="Z745" s="476"/>
    </row>
    <row r="746">
      <c r="A746" s="476"/>
      <c r="B746" s="476"/>
      <c r="C746" s="476"/>
      <c r="D746" s="476"/>
      <c r="E746" s="476"/>
      <c r="F746" s="476"/>
      <c r="G746" s="476"/>
      <c r="H746" s="476"/>
      <c r="I746" s="476"/>
      <c r="J746" s="476"/>
      <c r="K746" s="476"/>
      <c r="L746" s="476"/>
      <c r="M746" s="476"/>
      <c r="N746" s="476"/>
      <c r="O746" s="476"/>
      <c r="P746" s="476"/>
      <c r="Q746" s="476"/>
      <c r="R746" s="476"/>
      <c r="S746" s="476"/>
      <c r="T746" s="476"/>
      <c r="U746" s="476"/>
      <c r="V746" s="476"/>
      <c r="W746" s="476"/>
      <c r="X746" s="476"/>
      <c r="Y746" s="476"/>
      <c r="Z746" s="476"/>
    </row>
    <row r="747">
      <c r="A747" s="476"/>
      <c r="B747" s="476"/>
      <c r="C747" s="476"/>
      <c r="D747" s="476"/>
      <c r="E747" s="476"/>
      <c r="F747" s="476"/>
      <c r="G747" s="476"/>
      <c r="H747" s="476"/>
      <c r="I747" s="476"/>
      <c r="J747" s="476"/>
      <c r="K747" s="476"/>
      <c r="L747" s="476"/>
      <c r="M747" s="476"/>
      <c r="N747" s="476"/>
      <c r="O747" s="476"/>
      <c r="P747" s="476"/>
      <c r="Q747" s="476"/>
      <c r="R747" s="476"/>
      <c r="S747" s="476"/>
      <c r="T747" s="476"/>
      <c r="U747" s="476"/>
      <c r="V747" s="476"/>
      <c r="W747" s="476"/>
      <c r="X747" s="476"/>
      <c r="Y747" s="476"/>
      <c r="Z747" s="476"/>
    </row>
    <row r="748">
      <c r="A748" s="476"/>
      <c r="B748" s="476"/>
      <c r="C748" s="476"/>
      <c r="D748" s="476"/>
      <c r="E748" s="476"/>
      <c r="F748" s="476"/>
      <c r="G748" s="476"/>
      <c r="H748" s="476"/>
      <c r="I748" s="476"/>
      <c r="J748" s="476"/>
      <c r="K748" s="476"/>
      <c r="L748" s="476"/>
      <c r="M748" s="476"/>
      <c r="N748" s="476"/>
      <c r="O748" s="476"/>
      <c r="P748" s="476"/>
      <c r="Q748" s="476"/>
      <c r="R748" s="476"/>
      <c r="S748" s="476"/>
      <c r="T748" s="476"/>
      <c r="U748" s="476"/>
      <c r="V748" s="476"/>
      <c r="W748" s="476"/>
      <c r="X748" s="476"/>
      <c r="Y748" s="476"/>
      <c r="Z748" s="476"/>
    </row>
    <row r="749">
      <c r="A749" s="476"/>
      <c r="B749" s="476"/>
      <c r="C749" s="476"/>
      <c r="D749" s="476"/>
      <c r="E749" s="476"/>
      <c r="F749" s="476"/>
      <c r="G749" s="476"/>
      <c r="H749" s="476"/>
      <c r="I749" s="476"/>
      <c r="J749" s="476"/>
      <c r="K749" s="476"/>
      <c r="L749" s="476"/>
      <c r="M749" s="476"/>
      <c r="N749" s="476"/>
      <c r="O749" s="476"/>
      <c r="P749" s="476"/>
      <c r="Q749" s="476"/>
      <c r="R749" s="476"/>
      <c r="S749" s="476"/>
      <c r="T749" s="476"/>
      <c r="U749" s="476"/>
      <c r="V749" s="476"/>
      <c r="W749" s="476"/>
      <c r="X749" s="476"/>
      <c r="Y749" s="476"/>
      <c r="Z749" s="476"/>
    </row>
    <row r="750">
      <c r="A750" s="476"/>
      <c r="B750" s="476"/>
      <c r="C750" s="476"/>
      <c r="D750" s="476"/>
      <c r="E750" s="476"/>
      <c r="F750" s="476"/>
      <c r="G750" s="476"/>
      <c r="H750" s="476"/>
      <c r="I750" s="476"/>
      <c r="J750" s="476"/>
      <c r="K750" s="476"/>
      <c r="L750" s="476"/>
      <c r="M750" s="476"/>
      <c r="N750" s="476"/>
      <c r="O750" s="476"/>
      <c r="P750" s="476"/>
      <c r="Q750" s="476"/>
      <c r="R750" s="476"/>
      <c r="S750" s="476"/>
      <c r="T750" s="476"/>
      <c r="U750" s="476"/>
      <c r="V750" s="476"/>
      <c r="W750" s="476"/>
      <c r="X750" s="476"/>
      <c r="Y750" s="476"/>
      <c r="Z750" s="476"/>
    </row>
    <row r="751">
      <c r="A751" s="476"/>
      <c r="B751" s="476"/>
      <c r="C751" s="476"/>
      <c r="D751" s="476"/>
      <c r="E751" s="476"/>
      <c r="F751" s="476"/>
      <c r="G751" s="476"/>
      <c r="H751" s="476"/>
      <c r="I751" s="476"/>
      <c r="J751" s="476"/>
      <c r="K751" s="476"/>
      <c r="L751" s="476"/>
      <c r="M751" s="476"/>
      <c r="N751" s="476"/>
      <c r="O751" s="476"/>
      <c r="P751" s="476"/>
      <c r="Q751" s="476"/>
      <c r="R751" s="476"/>
      <c r="S751" s="476"/>
      <c r="T751" s="476"/>
      <c r="U751" s="476"/>
      <c r="V751" s="476"/>
      <c r="W751" s="476"/>
      <c r="X751" s="476"/>
      <c r="Y751" s="476"/>
      <c r="Z751" s="476"/>
    </row>
    <row r="752">
      <c r="A752" s="476"/>
      <c r="B752" s="476"/>
      <c r="C752" s="476"/>
      <c r="D752" s="476"/>
      <c r="E752" s="476"/>
      <c r="F752" s="476"/>
      <c r="G752" s="476"/>
      <c r="H752" s="476"/>
      <c r="I752" s="476"/>
      <c r="J752" s="476"/>
      <c r="K752" s="476"/>
      <c r="L752" s="476"/>
      <c r="M752" s="476"/>
      <c r="N752" s="476"/>
      <c r="O752" s="476"/>
      <c r="P752" s="476"/>
      <c r="Q752" s="476"/>
      <c r="R752" s="476"/>
      <c r="S752" s="476"/>
      <c r="T752" s="476"/>
      <c r="U752" s="476"/>
      <c r="V752" s="476"/>
      <c r="W752" s="476"/>
      <c r="X752" s="476"/>
      <c r="Y752" s="476"/>
      <c r="Z752" s="476"/>
    </row>
    <row r="753">
      <c r="A753" s="476"/>
      <c r="B753" s="476"/>
      <c r="C753" s="476"/>
      <c r="D753" s="476"/>
      <c r="E753" s="476"/>
      <c r="F753" s="476"/>
      <c r="G753" s="476"/>
      <c r="H753" s="476"/>
      <c r="I753" s="476"/>
      <c r="J753" s="476"/>
      <c r="K753" s="476"/>
      <c r="L753" s="476"/>
      <c r="M753" s="476"/>
      <c r="N753" s="476"/>
      <c r="O753" s="476"/>
      <c r="P753" s="476"/>
      <c r="Q753" s="476"/>
      <c r="R753" s="476"/>
      <c r="S753" s="476"/>
      <c r="T753" s="476"/>
      <c r="U753" s="476"/>
      <c r="V753" s="476"/>
      <c r="W753" s="476"/>
      <c r="X753" s="476"/>
      <c r="Y753" s="476"/>
      <c r="Z753" s="476"/>
    </row>
    <row r="754">
      <c r="A754" s="476"/>
      <c r="B754" s="476"/>
      <c r="C754" s="476"/>
      <c r="D754" s="476"/>
      <c r="E754" s="476"/>
      <c r="F754" s="476"/>
      <c r="G754" s="476"/>
      <c r="H754" s="476"/>
      <c r="I754" s="476"/>
      <c r="J754" s="476"/>
      <c r="K754" s="476"/>
      <c r="L754" s="476"/>
      <c r="M754" s="476"/>
      <c r="N754" s="476"/>
      <c r="O754" s="476"/>
      <c r="P754" s="476"/>
      <c r="Q754" s="476"/>
      <c r="R754" s="476"/>
      <c r="S754" s="476"/>
      <c r="T754" s="476"/>
      <c r="U754" s="476"/>
      <c r="V754" s="476"/>
      <c r="W754" s="476"/>
      <c r="X754" s="476"/>
      <c r="Y754" s="476"/>
      <c r="Z754" s="476"/>
    </row>
    <row r="755">
      <c r="A755" s="476"/>
      <c r="B755" s="476"/>
      <c r="C755" s="476"/>
      <c r="D755" s="476"/>
      <c r="E755" s="476"/>
      <c r="F755" s="476"/>
      <c r="G755" s="476"/>
      <c r="H755" s="476"/>
      <c r="I755" s="476"/>
      <c r="J755" s="476"/>
      <c r="K755" s="476"/>
      <c r="L755" s="476"/>
      <c r="M755" s="476"/>
      <c r="N755" s="476"/>
      <c r="O755" s="476"/>
      <c r="P755" s="476"/>
      <c r="Q755" s="476"/>
      <c r="R755" s="476"/>
      <c r="S755" s="476"/>
      <c r="T755" s="476"/>
      <c r="U755" s="476"/>
      <c r="V755" s="476"/>
      <c r="W755" s="476"/>
      <c r="X755" s="476"/>
      <c r="Y755" s="476"/>
      <c r="Z755" s="476"/>
    </row>
    <row r="756">
      <c r="A756" s="476"/>
      <c r="B756" s="476"/>
      <c r="C756" s="476"/>
      <c r="D756" s="476"/>
      <c r="E756" s="476"/>
      <c r="F756" s="476"/>
      <c r="G756" s="476"/>
      <c r="H756" s="476"/>
      <c r="I756" s="476"/>
      <c r="J756" s="476"/>
      <c r="K756" s="476"/>
      <c r="L756" s="476"/>
      <c r="M756" s="476"/>
      <c r="N756" s="476"/>
      <c r="O756" s="476"/>
      <c r="P756" s="476"/>
      <c r="Q756" s="476"/>
      <c r="R756" s="476"/>
      <c r="S756" s="476"/>
      <c r="T756" s="476"/>
      <c r="U756" s="476"/>
      <c r="V756" s="476"/>
      <c r="W756" s="476"/>
      <c r="X756" s="476"/>
      <c r="Y756" s="476"/>
      <c r="Z756" s="476"/>
    </row>
    <row r="757">
      <c r="A757" s="476"/>
      <c r="B757" s="476"/>
      <c r="C757" s="476"/>
      <c r="D757" s="476"/>
      <c r="E757" s="476"/>
      <c r="F757" s="476"/>
      <c r="G757" s="476"/>
      <c r="H757" s="476"/>
      <c r="I757" s="476"/>
      <c r="J757" s="476"/>
      <c r="K757" s="476"/>
      <c r="L757" s="476"/>
      <c r="M757" s="476"/>
      <c r="N757" s="476"/>
      <c r="O757" s="476"/>
      <c r="P757" s="476"/>
      <c r="Q757" s="476"/>
      <c r="R757" s="476"/>
      <c r="S757" s="476"/>
      <c r="T757" s="476"/>
      <c r="U757" s="476"/>
      <c r="V757" s="476"/>
      <c r="W757" s="476"/>
      <c r="X757" s="476"/>
      <c r="Y757" s="476"/>
      <c r="Z757" s="476"/>
    </row>
    <row r="758">
      <c r="A758" s="476"/>
      <c r="B758" s="476"/>
      <c r="C758" s="476"/>
      <c r="D758" s="476"/>
      <c r="E758" s="476"/>
      <c r="F758" s="476"/>
      <c r="G758" s="476"/>
      <c r="H758" s="476"/>
      <c r="I758" s="476"/>
      <c r="J758" s="476"/>
      <c r="K758" s="476"/>
      <c r="L758" s="476"/>
      <c r="M758" s="476"/>
      <c r="N758" s="476"/>
      <c r="O758" s="476"/>
      <c r="P758" s="476"/>
      <c r="Q758" s="476"/>
      <c r="R758" s="476"/>
      <c r="S758" s="476"/>
      <c r="T758" s="476"/>
      <c r="U758" s="476"/>
      <c r="V758" s="476"/>
      <c r="W758" s="476"/>
      <c r="X758" s="476"/>
      <c r="Y758" s="476"/>
      <c r="Z758" s="476"/>
    </row>
    <row r="759">
      <c r="A759" s="476"/>
      <c r="B759" s="476"/>
      <c r="C759" s="476"/>
      <c r="D759" s="476"/>
      <c r="E759" s="476"/>
      <c r="F759" s="476"/>
      <c r="G759" s="476"/>
      <c r="H759" s="476"/>
      <c r="I759" s="476"/>
      <c r="J759" s="476"/>
      <c r="K759" s="476"/>
      <c r="L759" s="476"/>
      <c r="M759" s="476"/>
      <c r="N759" s="476"/>
      <c r="O759" s="476"/>
      <c r="P759" s="476"/>
      <c r="Q759" s="476"/>
      <c r="R759" s="476"/>
      <c r="S759" s="476"/>
      <c r="T759" s="476"/>
      <c r="U759" s="476"/>
      <c r="V759" s="476"/>
      <c r="W759" s="476"/>
      <c r="X759" s="476"/>
      <c r="Y759" s="476"/>
      <c r="Z759" s="476"/>
    </row>
    <row r="760">
      <c r="A760" s="476"/>
      <c r="B760" s="476"/>
      <c r="C760" s="476"/>
      <c r="D760" s="476"/>
      <c r="E760" s="476"/>
      <c r="F760" s="476"/>
      <c r="G760" s="476"/>
      <c r="H760" s="476"/>
      <c r="I760" s="476"/>
      <c r="J760" s="476"/>
      <c r="K760" s="476"/>
      <c r="L760" s="476"/>
      <c r="M760" s="476"/>
      <c r="N760" s="476"/>
      <c r="O760" s="476"/>
      <c r="P760" s="476"/>
      <c r="Q760" s="476"/>
      <c r="R760" s="476"/>
      <c r="S760" s="476"/>
      <c r="T760" s="476"/>
      <c r="U760" s="476"/>
      <c r="V760" s="476"/>
      <c r="W760" s="476"/>
      <c r="X760" s="476"/>
      <c r="Y760" s="476"/>
      <c r="Z760" s="476"/>
    </row>
    <row r="761">
      <c r="A761" s="476"/>
      <c r="B761" s="476"/>
      <c r="C761" s="476"/>
      <c r="D761" s="476"/>
      <c r="E761" s="476"/>
      <c r="F761" s="476"/>
      <c r="G761" s="476"/>
      <c r="H761" s="476"/>
      <c r="I761" s="476"/>
      <c r="J761" s="476"/>
      <c r="K761" s="476"/>
      <c r="L761" s="476"/>
      <c r="M761" s="476"/>
      <c r="N761" s="476"/>
      <c r="O761" s="476"/>
      <c r="P761" s="476"/>
      <c r="Q761" s="476"/>
      <c r="R761" s="476"/>
      <c r="S761" s="476"/>
      <c r="T761" s="476"/>
      <c r="U761" s="476"/>
      <c r="V761" s="476"/>
      <c r="W761" s="476"/>
      <c r="X761" s="476"/>
      <c r="Y761" s="476"/>
      <c r="Z761" s="476"/>
    </row>
    <row r="762">
      <c r="A762" s="476"/>
      <c r="B762" s="476"/>
      <c r="C762" s="476"/>
      <c r="D762" s="476"/>
      <c r="E762" s="476"/>
      <c r="F762" s="476"/>
      <c r="G762" s="476"/>
      <c r="H762" s="476"/>
      <c r="I762" s="476"/>
      <c r="J762" s="476"/>
      <c r="K762" s="476"/>
      <c r="L762" s="476"/>
      <c r="M762" s="476"/>
      <c r="N762" s="476"/>
      <c r="O762" s="476"/>
      <c r="P762" s="476"/>
      <c r="Q762" s="476"/>
      <c r="R762" s="476"/>
      <c r="S762" s="476"/>
      <c r="T762" s="476"/>
      <c r="U762" s="476"/>
      <c r="V762" s="476"/>
      <c r="W762" s="476"/>
      <c r="X762" s="476"/>
      <c r="Y762" s="476"/>
      <c r="Z762" s="476"/>
    </row>
    <row r="763">
      <c r="A763" s="476"/>
      <c r="B763" s="476"/>
      <c r="C763" s="476"/>
      <c r="D763" s="476"/>
      <c r="E763" s="476"/>
      <c r="F763" s="476"/>
      <c r="G763" s="476"/>
      <c r="H763" s="476"/>
      <c r="I763" s="476"/>
      <c r="J763" s="476"/>
      <c r="K763" s="476"/>
      <c r="L763" s="476"/>
      <c r="M763" s="476"/>
      <c r="N763" s="476"/>
      <c r="O763" s="476"/>
      <c r="P763" s="476"/>
      <c r="Q763" s="476"/>
      <c r="R763" s="476"/>
      <c r="S763" s="476"/>
      <c r="T763" s="476"/>
      <c r="U763" s="476"/>
      <c r="V763" s="476"/>
      <c r="W763" s="476"/>
      <c r="X763" s="476"/>
      <c r="Y763" s="476"/>
      <c r="Z763" s="476"/>
    </row>
    <row r="764">
      <c r="A764" s="476"/>
      <c r="B764" s="476"/>
      <c r="C764" s="476"/>
      <c r="D764" s="476"/>
      <c r="E764" s="476"/>
      <c r="F764" s="476"/>
      <c r="G764" s="476"/>
      <c r="H764" s="476"/>
      <c r="I764" s="476"/>
      <c r="J764" s="476"/>
      <c r="K764" s="476"/>
      <c r="L764" s="476"/>
      <c r="M764" s="476"/>
      <c r="N764" s="476"/>
      <c r="O764" s="476"/>
      <c r="P764" s="476"/>
      <c r="Q764" s="476"/>
      <c r="R764" s="476"/>
      <c r="S764" s="476"/>
      <c r="T764" s="476"/>
      <c r="U764" s="476"/>
      <c r="V764" s="476"/>
      <c r="W764" s="476"/>
      <c r="X764" s="476"/>
      <c r="Y764" s="476"/>
      <c r="Z764" s="476"/>
    </row>
    <row r="765">
      <c r="A765" s="476"/>
      <c r="B765" s="476"/>
      <c r="C765" s="476"/>
      <c r="D765" s="476"/>
      <c r="E765" s="476"/>
      <c r="F765" s="476"/>
      <c r="G765" s="476"/>
      <c r="H765" s="476"/>
      <c r="I765" s="476"/>
      <c r="J765" s="476"/>
      <c r="K765" s="476"/>
      <c r="L765" s="476"/>
      <c r="M765" s="476"/>
      <c r="N765" s="476"/>
      <c r="O765" s="476"/>
      <c r="P765" s="476"/>
      <c r="Q765" s="476"/>
      <c r="R765" s="476"/>
      <c r="S765" s="476"/>
      <c r="T765" s="476"/>
      <c r="U765" s="476"/>
      <c r="V765" s="476"/>
      <c r="W765" s="476"/>
      <c r="X765" s="476"/>
      <c r="Y765" s="476"/>
      <c r="Z765" s="476"/>
    </row>
    <row r="766">
      <c r="A766" s="476"/>
      <c r="B766" s="476"/>
      <c r="C766" s="476"/>
      <c r="D766" s="476"/>
      <c r="E766" s="476"/>
      <c r="F766" s="476"/>
      <c r="G766" s="476"/>
      <c r="H766" s="476"/>
      <c r="I766" s="476"/>
      <c r="J766" s="476"/>
      <c r="K766" s="476"/>
      <c r="L766" s="476"/>
      <c r="M766" s="476"/>
      <c r="N766" s="476"/>
      <c r="O766" s="476"/>
      <c r="P766" s="476"/>
      <c r="Q766" s="476"/>
      <c r="R766" s="476"/>
      <c r="S766" s="476"/>
      <c r="T766" s="476"/>
      <c r="U766" s="476"/>
      <c r="V766" s="476"/>
      <c r="W766" s="476"/>
      <c r="X766" s="476"/>
      <c r="Y766" s="476"/>
      <c r="Z766" s="476"/>
    </row>
    <row r="767">
      <c r="A767" s="476"/>
      <c r="B767" s="476"/>
      <c r="C767" s="476"/>
      <c r="D767" s="476"/>
      <c r="E767" s="476"/>
      <c r="F767" s="476"/>
      <c r="G767" s="476"/>
      <c r="H767" s="476"/>
      <c r="I767" s="476"/>
      <c r="J767" s="476"/>
      <c r="K767" s="476"/>
      <c r="L767" s="476"/>
      <c r="M767" s="476"/>
      <c r="N767" s="476"/>
      <c r="O767" s="476"/>
      <c r="P767" s="476"/>
      <c r="Q767" s="476"/>
      <c r="R767" s="476"/>
      <c r="S767" s="476"/>
      <c r="T767" s="476"/>
      <c r="U767" s="476"/>
      <c r="V767" s="476"/>
      <c r="W767" s="476"/>
      <c r="X767" s="476"/>
      <c r="Y767" s="476"/>
      <c r="Z767" s="476"/>
    </row>
    <row r="768">
      <c r="A768" s="476"/>
      <c r="B768" s="476"/>
      <c r="C768" s="476"/>
      <c r="D768" s="476"/>
      <c r="E768" s="476"/>
      <c r="F768" s="476"/>
      <c r="G768" s="476"/>
      <c r="H768" s="476"/>
      <c r="I768" s="476"/>
      <c r="J768" s="476"/>
      <c r="K768" s="476"/>
      <c r="L768" s="476"/>
      <c r="M768" s="476"/>
      <c r="N768" s="476"/>
      <c r="O768" s="476"/>
      <c r="P768" s="476"/>
      <c r="Q768" s="476"/>
      <c r="R768" s="476"/>
      <c r="S768" s="476"/>
      <c r="T768" s="476"/>
      <c r="U768" s="476"/>
      <c r="V768" s="476"/>
      <c r="W768" s="476"/>
      <c r="X768" s="476"/>
      <c r="Y768" s="476"/>
      <c r="Z768" s="476"/>
    </row>
    <row r="769">
      <c r="A769" s="476"/>
      <c r="B769" s="476"/>
      <c r="C769" s="476"/>
      <c r="D769" s="476"/>
      <c r="E769" s="476"/>
      <c r="F769" s="476"/>
      <c r="G769" s="476"/>
      <c r="H769" s="476"/>
      <c r="I769" s="476"/>
      <c r="J769" s="476"/>
      <c r="K769" s="476"/>
      <c r="L769" s="476"/>
      <c r="M769" s="476"/>
      <c r="N769" s="476"/>
      <c r="O769" s="476"/>
      <c r="P769" s="476"/>
      <c r="Q769" s="476"/>
      <c r="R769" s="476"/>
      <c r="S769" s="476"/>
      <c r="T769" s="476"/>
      <c r="U769" s="476"/>
      <c r="V769" s="476"/>
      <c r="W769" s="476"/>
      <c r="X769" s="476"/>
      <c r="Y769" s="476"/>
      <c r="Z769" s="476"/>
    </row>
    <row r="770">
      <c r="A770" s="476"/>
      <c r="B770" s="476"/>
      <c r="C770" s="476"/>
      <c r="D770" s="476"/>
      <c r="E770" s="476"/>
      <c r="F770" s="476"/>
      <c r="G770" s="476"/>
      <c r="H770" s="476"/>
      <c r="I770" s="476"/>
      <c r="J770" s="476"/>
      <c r="K770" s="476"/>
      <c r="L770" s="476"/>
      <c r="M770" s="476"/>
      <c r="N770" s="476"/>
      <c r="O770" s="476"/>
      <c r="P770" s="476"/>
      <c r="Q770" s="476"/>
      <c r="R770" s="476"/>
      <c r="S770" s="476"/>
      <c r="T770" s="476"/>
      <c r="U770" s="476"/>
      <c r="V770" s="476"/>
      <c r="W770" s="476"/>
      <c r="X770" s="476"/>
      <c r="Y770" s="476"/>
      <c r="Z770" s="476"/>
    </row>
    <row r="771">
      <c r="A771" s="476"/>
      <c r="B771" s="476"/>
      <c r="C771" s="476"/>
      <c r="D771" s="476"/>
      <c r="E771" s="476"/>
      <c r="F771" s="476"/>
      <c r="G771" s="476"/>
      <c r="H771" s="476"/>
      <c r="I771" s="476"/>
      <c r="J771" s="476"/>
      <c r="K771" s="476"/>
      <c r="L771" s="476"/>
      <c r="M771" s="476"/>
      <c r="N771" s="476"/>
      <c r="O771" s="476"/>
      <c r="P771" s="476"/>
      <c r="Q771" s="476"/>
      <c r="R771" s="476"/>
      <c r="S771" s="476"/>
      <c r="T771" s="476"/>
      <c r="U771" s="476"/>
      <c r="V771" s="476"/>
      <c r="W771" s="476"/>
      <c r="X771" s="476"/>
      <c r="Y771" s="476"/>
      <c r="Z771" s="476"/>
    </row>
    <row r="772">
      <c r="A772" s="476"/>
      <c r="B772" s="476"/>
      <c r="C772" s="476"/>
      <c r="D772" s="476"/>
      <c r="E772" s="476"/>
      <c r="F772" s="476"/>
      <c r="G772" s="476"/>
      <c r="H772" s="476"/>
      <c r="I772" s="476"/>
      <c r="J772" s="476"/>
      <c r="K772" s="476"/>
      <c r="L772" s="476"/>
      <c r="M772" s="476"/>
      <c r="N772" s="476"/>
      <c r="O772" s="476"/>
      <c r="P772" s="476"/>
      <c r="Q772" s="476"/>
      <c r="R772" s="476"/>
      <c r="S772" s="476"/>
      <c r="T772" s="476"/>
      <c r="U772" s="476"/>
      <c r="V772" s="476"/>
      <c r="W772" s="476"/>
      <c r="X772" s="476"/>
      <c r="Y772" s="476"/>
      <c r="Z772" s="476"/>
    </row>
    <row r="773">
      <c r="A773" s="476"/>
      <c r="B773" s="476"/>
      <c r="C773" s="476"/>
      <c r="D773" s="476"/>
      <c r="E773" s="476"/>
      <c r="F773" s="476"/>
      <c r="G773" s="476"/>
      <c r="H773" s="476"/>
      <c r="I773" s="476"/>
      <c r="J773" s="476"/>
      <c r="K773" s="476"/>
      <c r="L773" s="476"/>
      <c r="M773" s="476"/>
      <c r="N773" s="476"/>
      <c r="O773" s="476"/>
      <c r="P773" s="476"/>
      <c r="Q773" s="476"/>
      <c r="R773" s="476"/>
      <c r="S773" s="476"/>
      <c r="T773" s="476"/>
      <c r="U773" s="476"/>
      <c r="V773" s="476"/>
      <c r="W773" s="476"/>
      <c r="X773" s="476"/>
      <c r="Y773" s="476"/>
      <c r="Z773" s="476"/>
    </row>
    <row r="774">
      <c r="A774" s="476"/>
      <c r="B774" s="476"/>
      <c r="C774" s="476"/>
      <c r="D774" s="476"/>
      <c r="E774" s="476"/>
      <c r="F774" s="476"/>
      <c r="G774" s="476"/>
      <c r="H774" s="476"/>
      <c r="I774" s="476"/>
      <c r="J774" s="476"/>
      <c r="K774" s="476"/>
      <c r="L774" s="476"/>
      <c r="M774" s="476"/>
      <c r="N774" s="476"/>
      <c r="O774" s="476"/>
      <c r="P774" s="476"/>
      <c r="Q774" s="476"/>
      <c r="R774" s="476"/>
      <c r="S774" s="476"/>
      <c r="T774" s="476"/>
      <c r="U774" s="476"/>
      <c r="V774" s="476"/>
      <c r="W774" s="476"/>
      <c r="X774" s="476"/>
      <c r="Y774" s="476"/>
      <c r="Z774" s="476"/>
    </row>
    <row r="775">
      <c r="A775" s="476"/>
      <c r="B775" s="476"/>
      <c r="C775" s="476"/>
      <c r="D775" s="476"/>
      <c r="E775" s="476"/>
      <c r="F775" s="476"/>
      <c r="G775" s="476"/>
      <c r="H775" s="476"/>
      <c r="I775" s="476"/>
      <c r="J775" s="476"/>
      <c r="K775" s="476"/>
      <c r="L775" s="476"/>
      <c r="M775" s="476"/>
      <c r="N775" s="476"/>
      <c r="O775" s="476"/>
      <c r="P775" s="476"/>
      <c r="Q775" s="476"/>
      <c r="R775" s="476"/>
      <c r="S775" s="476"/>
      <c r="T775" s="476"/>
      <c r="U775" s="476"/>
      <c r="V775" s="476"/>
      <c r="W775" s="476"/>
      <c r="X775" s="476"/>
      <c r="Y775" s="476"/>
      <c r="Z775" s="476"/>
    </row>
    <row r="776">
      <c r="A776" s="476"/>
      <c r="B776" s="476"/>
      <c r="C776" s="476"/>
      <c r="D776" s="476"/>
      <c r="E776" s="476"/>
      <c r="F776" s="476"/>
      <c r="G776" s="476"/>
      <c r="H776" s="476"/>
      <c r="I776" s="476"/>
      <c r="J776" s="476"/>
      <c r="K776" s="476"/>
      <c r="L776" s="476"/>
      <c r="M776" s="476"/>
      <c r="N776" s="476"/>
      <c r="O776" s="476"/>
      <c r="P776" s="476"/>
      <c r="Q776" s="476"/>
      <c r="R776" s="476"/>
      <c r="S776" s="476"/>
      <c r="T776" s="476"/>
      <c r="U776" s="476"/>
      <c r="V776" s="476"/>
      <c r="W776" s="476"/>
      <c r="X776" s="476"/>
      <c r="Y776" s="476"/>
      <c r="Z776" s="476"/>
    </row>
    <row r="777">
      <c r="A777" s="476"/>
      <c r="B777" s="476"/>
      <c r="C777" s="476"/>
      <c r="D777" s="476"/>
      <c r="E777" s="476"/>
      <c r="F777" s="476"/>
      <c r="G777" s="476"/>
      <c r="H777" s="476"/>
      <c r="I777" s="476"/>
      <c r="J777" s="476"/>
      <c r="K777" s="476"/>
      <c r="L777" s="476"/>
      <c r="M777" s="476"/>
      <c r="N777" s="476"/>
      <c r="O777" s="476"/>
      <c r="P777" s="476"/>
      <c r="Q777" s="476"/>
      <c r="R777" s="476"/>
      <c r="S777" s="476"/>
      <c r="T777" s="476"/>
      <c r="U777" s="476"/>
      <c r="V777" s="476"/>
      <c r="W777" s="476"/>
      <c r="X777" s="476"/>
      <c r="Y777" s="476"/>
      <c r="Z777" s="476"/>
    </row>
    <row r="778">
      <c r="A778" s="476"/>
      <c r="B778" s="476"/>
      <c r="C778" s="476"/>
      <c r="D778" s="476"/>
      <c r="E778" s="476"/>
      <c r="F778" s="476"/>
      <c r="G778" s="476"/>
      <c r="H778" s="476"/>
      <c r="I778" s="476"/>
      <c r="J778" s="476"/>
      <c r="K778" s="476"/>
      <c r="L778" s="476"/>
      <c r="M778" s="476"/>
      <c r="N778" s="476"/>
      <c r="O778" s="476"/>
      <c r="P778" s="476"/>
      <c r="Q778" s="476"/>
      <c r="R778" s="476"/>
      <c r="S778" s="476"/>
      <c r="T778" s="476"/>
      <c r="U778" s="476"/>
      <c r="V778" s="476"/>
      <c r="W778" s="476"/>
      <c r="X778" s="476"/>
      <c r="Y778" s="476"/>
      <c r="Z778" s="476"/>
    </row>
    <row r="779">
      <c r="A779" s="476"/>
      <c r="B779" s="476"/>
      <c r="C779" s="476"/>
      <c r="D779" s="476"/>
      <c r="E779" s="476"/>
      <c r="F779" s="476"/>
      <c r="G779" s="476"/>
      <c r="H779" s="476"/>
      <c r="I779" s="476"/>
      <c r="J779" s="476"/>
      <c r="K779" s="476"/>
      <c r="L779" s="476"/>
      <c r="M779" s="476"/>
      <c r="N779" s="476"/>
      <c r="O779" s="476"/>
      <c r="P779" s="476"/>
      <c r="Q779" s="476"/>
      <c r="R779" s="476"/>
      <c r="S779" s="476"/>
      <c r="T779" s="476"/>
      <c r="U779" s="476"/>
      <c r="V779" s="476"/>
      <c r="W779" s="476"/>
      <c r="X779" s="476"/>
      <c r="Y779" s="476"/>
      <c r="Z779" s="476"/>
    </row>
    <row r="780">
      <c r="A780" s="476"/>
      <c r="B780" s="476"/>
      <c r="C780" s="476"/>
      <c r="D780" s="476"/>
      <c r="E780" s="476"/>
      <c r="F780" s="476"/>
      <c r="G780" s="476"/>
      <c r="H780" s="476"/>
      <c r="I780" s="476"/>
      <c r="J780" s="476"/>
      <c r="K780" s="476"/>
      <c r="L780" s="476"/>
      <c r="M780" s="476"/>
      <c r="N780" s="476"/>
      <c r="O780" s="476"/>
      <c r="P780" s="476"/>
      <c r="Q780" s="476"/>
      <c r="R780" s="476"/>
      <c r="S780" s="476"/>
      <c r="T780" s="476"/>
      <c r="U780" s="476"/>
      <c r="V780" s="476"/>
      <c r="W780" s="476"/>
      <c r="X780" s="476"/>
      <c r="Y780" s="476"/>
      <c r="Z780" s="476"/>
    </row>
    <row r="781">
      <c r="A781" s="476"/>
      <c r="B781" s="476"/>
      <c r="C781" s="476"/>
      <c r="D781" s="476"/>
      <c r="E781" s="476"/>
      <c r="F781" s="476"/>
      <c r="G781" s="476"/>
      <c r="H781" s="476"/>
      <c r="I781" s="476"/>
      <c r="J781" s="476"/>
      <c r="K781" s="476"/>
      <c r="L781" s="476"/>
      <c r="M781" s="476"/>
      <c r="N781" s="476"/>
      <c r="O781" s="476"/>
      <c r="P781" s="476"/>
      <c r="Q781" s="476"/>
      <c r="R781" s="476"/>
      <c r="S781" s="476"/>
      <c r="T781" s="476"/>
      <c r="U781" s="476"/>
      <c r="V781" s="476"/>
      <c r="W781" s="476"/>
      <c r="X781" s="476"/>
      <c r="Y781" s="476"/>
      <c r="Z781" s="476"/>
    </row>
    <row r="782">
      <c r="A782" s="476"/>
      <c r="B782" s="476"/>
      <c r="C782" s="476"/>
      <c r="D782" s="476"/>
      <c r="E782" s="476"/>
      <c r="F782" s="476"/>
      <c r="G782" s="476"/>
      <c r="H782" s="476"/>
      <c r="I782" s="476"/>
      <c r="J782" s="476"/>
      <c r="K782" s="476"/>
      <c r="L782" s="476"/>
      <c r="M782" s="476"/>
      <c r="N782" s="476"/>
      <c r="O782" s="476"/>
      <c r="P782" s="476"/>
      <c r="Q782" s="476"/>
      <c r="R782" s="476"/>
      <c r="S782" s="476"/>
      <c r="T782" s="476"/>
      <c r="U782" s="476"/>
      <c r="V782" s="476"/>
      <c r="W782" s="476"/>
      <c r="X782" s="476"/>
      <c r="Y782" s="476"/>
      <c r="Z782" s="476"/>
    </row>
    <row r="783">
      <c r="A783" s="476"/>
      <c r="B783" s="476"/>
      <c r="C783" s="476"/>
      <c r="D783" s="476"/>
      <c r="E783" s="476"/>
      <c r="F783" s="476"/>
      <c r="G783" s="476"/>
      <c r="H783" s="476"/>
      <c r="I783" s="476"/>
      <c r="J783" s="476"/>
      <c r="K783" s="476"/>
      <c r="L783" s="476"/>
      <c r="M783" s="476"/>
      <c r="N783" s="476"/>
      <c r="O783" s="476"/>
      <c r="P783" s="476"/>
      <c r="Q783" s="476"/>
      <c r="R783" s="476"/>
      <c r="S783" s="476"/>
      <c r="T783" s="476"/>
      <c r="U783" s="476"/>
      <c r="V783" s="476"/>
      <c r="W783" s="476"/>
      <c r="X783" s="476"/>
      <c r="Y783" s="476"/>
      <c r="Z783" s="476"/>
    </row>
    <row r="784">
      <c r="A784" s="476"/>
      <c r="B784" s="476"/>
      <c r="C784" s="476"/>
      <c r="D784" s="476"/>
      <c r="E784" s="476"/>
      <c r="F784" s="476"/>
      <c r="G784" s="476"/>
      <c r="H784" s="476"/>
      <c r="I784" s="476"/>
      <c r="J784" s="476"/>
      <c r="K784" s="476"/>
      <c r="L784" s="476"/>
      <c r="M784" s="476"/>
      <c r="N784" s="476"/>
      <c r="O784" s="476"/>
      <c r="P784" s="476"/>
      <c r="Q784" s="476"/>
      <c r="R784" s="476"/>
      <c r="S784" s="476"/>
      <c r="T784" s="476"/>
      <c r="U784" s="476"/>
      <c r="V784" s="476"/>
      <c r="W784" s="476"/>
      <c r="X784" s="476"/>
      <c r="Y784" s="476"/>
      <c r="Z784" s="476"/>
    </row>
    <row r="785">
      <c r="A785" s="476"/>
      <c r="B785" s="476"/>
      <c r="C785" s="476"/>
      <c r="D785" s="476"/>
      <c r="E785" s="476"/>
      <c r="F785" s="476"/>
      <c r="G785" s="476"/>
      <c r="H785" s="476"/>
      <c r="I785" s="476"/>
      <c r="J785" s="476"/>
      <c r="K785" s="476"/>
      <c r="L785" s="476"/>
      <c r="M785" s="476"/>
      <c r="N785" s="476"/>
      <c r="O785" s="476"/>
      <c r="P785" s="476"/>
      <c r="Q785" s="476"/>
      <c r="R785" s="476"/>
      <c r="S785" s="476"/>
      <c r="T785" s="476"/>
      <c r="U785" s="476"/>
      <c r="V785" s="476"/>
      <c r="W785" s="476"/>
      <c r="X785" s="476"/>
      <c r="Y785" s="476"/>
      <c r="Z785" s="476"/>
    </row>
    <row r="786">
      <c r="A786" s="476"/>
      <c r="B786" s="476"/>
      <c r="C786" s="476"/>
      <c r="D786" s="476"/>
      <c r="E786" s="476"/>
      <c r="F786" s="476"/>
      <c r="G786" s="476"/>
      <c r="H786" s="476"/>
      <c r="I786" s="476"/>
      <c r="J786" s="476"/>
      <c r="K786" s="476"/>
      <c r="L786" s="476"/>
      <c r="M786" s="476"/>
      <c r="N786" s="476"/>
      <c r="O786" s="476"/>
      <c r="P786" s="476"/>
      <c r="Q786" s="476"/>
      <c r="R786" s="476"/>
      <c r="S786" s="476"/>
      <c r="T786" s="476"/>
      <c r="U786" s="476"/>
      <c r="V786" s="476"/>
      <c r="W786" s="476"/>
      <c r="X786" s="476"/>
      <c r="Y786" s="476"/>
      <c r="Z786" s="476"/>
    </row>
    <row r="787">
      <c r="A787" s="476"/>
      <c r="B787" s="476"/>
      <c r="C787" s="476"/>
      <c r="D787" s="476"/>
      <c r="E787" s="476"/>
      <c r="F787" s="476"/>
      <c r="G787" s="476"/>
      <c r="H787" s="476"/>
      <c r="I787" s="476"/>
      <c r="J787" s="476"/>
      <c r="K787" s="476"/>
      <c r="L787" s="476"/>
      <c r="M787" s="476"/>
      <c r="N787" s="476"/>
      <c r="O787" s="476"/>
      <c r="P787" s="476"/>
      <c r="Q787" s="476"/>
      <c r="R787" s="476"/>
      <c r="S787" s="476"/>
      <c r="T787" s="476"/>
      <c r="U787" s="476"/>
      <c r="V787" s="476"/>
      <c r="W787" s="476"/>
      <c r="X787" s="476"/>
      <c r="Y787" s="476"/>
      <c r="Z787" s="476"/>
    </row>
    <row r="788">
      <c r="A788" s="476"/>
      <c r="B788" s="476"/>
      <c r="C788" s="476"/>
      <c r="D788" s="476"/>
      <c r="E788" s="476"/>
      <c r="F788" s="476"/>
      <c r="G788" s="476"/>
      <c r="H788" s="476"/>
      <c r="I788" s="476"/>
      <c r="J788" s="476"/>
      <c r="K788" s="476"/>
      <c r="L788" s="476"/>
      <c r="M788" s="476"/>
      <c r="N788" s="476"/>
      <c r="O788" s="476"/>
      <c r="P788" s="476"/>
      <c r="Q788" s="476"/>
      <c r="R788" s="476"/>
      <c r="S788" s="476"/>
      <c r="T788" s="476"/>
      <c r="U788" s="476"/>
      <c r="V788" s="476"/>
      <c r="W788" s="476"/>
      <c r="X788" s="476"/>
      <c r="Y788" s="476"/>
      <c r="Z788" s="476"/>
    </row>
    <row r="789">
      <c r="A789" s="476"/>
      <c r="B789" s="476"/>
      <c r="C789" s="476"/>
      <c r="D789" s="476"/>
      <c r="E789" s="476"/>
      <c r="F789" s="476"/>
      <c r="G789" s="476"/>
      <c r="H789" s="476"/>
      <c r="I789" s="476"/>
      <c r="J789" s="476"/>
      <c r="K789" s="476"/>
      <c r="L789" s="476"/>
      <c r="M789" s="476"/>
      <c r="N789" s="476"/>
      <c r="O789" s="476"/>
      <c r="P789" s="476"/>
      <c r="Q789" s="476"/>
      <c r="R789" s="476"/>
      <c r="S789" s="476"/>
      <c r="T789" s="476"/>
      <c r="U789" s="476"/>
      <c r="V789" s="476"/>
      <c r="W789" s="476"/>
      <c r="X789" s="476"/>
      <c r="Y789" s="476"/>
      <c r="Z789" s="476"/>
    </row>
    <row r="790">
      <c r="A790" s="476"/>
      <c r="B790" s="476"/>
      <c r="C790" s="476"/>
      <c r="D790" s="476"/>
      <c r="E790" s="476"/>
      <c r="F790" s="476"/>
      <c r="G790" s="476"/>
      <c r="H790" s="476"/>
      <c r="I790" s="476"/>
      <c r="J790" s="476"/>
      <c r="K790" s="476"/>
      <c r="L790" s="476"/>
      <c r="M790" s="476"/>
      <c r="N790" s="476"/>
      <c r="O790" s="476"/>
      <c r="P790" s="476"/>
      <c r="Q790" s="476"/>
      <c r="R790" s="476"/>
      <c r="S790" s="476"/>
      <c r="T790" s="476"/>
      <c r="U790" s="476"/>
      <c r="V790" s="476"/>
      <c r="W790" s="476"/>
      <c r="X790" s="476"/>
      <c r="Y790" s="476"/>
      <c r="Z790" s="476"/>
    </row>
    <row r="791">
      <c r="A791" s="476"/>
      <c r="B791" s="476"/>
      <c r="C791" s="476"/>
      <c r="D791" s="476"/>
      <c r="E791" s="476"/>
      <c r="F791" s="476"/>
      <c r="G791" s="476"/>
      <c r="H791" s="476"/>
      <c r="I791" s="476"/>
      <c r="J791" s="476"/>
      <c r="K791" s="476"/>
      <c r="L791" s="476"/>
      <c r="M791" s="476"/>
      <c r="N791" s="476"/>
      <c r="O791" s="476"/>
      <c r="P791" s="476"/>
      <c r="Q791" s="476"/>
      <c r="R791" s="476"/>
      <c r="S791" s="476"/>
      <c r="T791" s="476"/>
      <c r="U791" s="476"/>
      <c r="V791" s="476"/>
      <c r="W791" s="476"/>
      <c r="X791" s="476"/>
      <c r="Y791" s="476"/>
      <c r="Z791" s="476"/>
    </row>
    <row r="792">
      <c r="A792" s="476"/>
      <c r="B792" s="476"/>
      <c r="C792" s="476"/>
      <c r="D792" s="476"/>
      <c r="E792" s="476"/>
      <c r="F792" s="476"/>
      <c r="G792" s="476"/>
      <c r="H792" s="476"/>
      <c r="I792" s="476"/>
      <c r="J792" s="476"/>
      <c r="K792" s="476"/>
      <c r="L792" s="476"/>
      <c r="M792" s="476"/>
      <c r="N792" s="476"/>
      <c r="O792" s="476"/>
      <c r="P792" s="476"/>
      <c r="Q792" s="476"/>
      <c r="R792" s="476"/>
      <c r="S792" s="476"/>
      <c r="T792" s="476"/>
      <c r="U792" s="476"/>
      <c r="V792" s="476"/>
      <c r="W792" s="476"/>
      <c r="X792" s="476"/>
      <c r="Y792" s="476"/>
      <c r="Z792" s="476"/>
    </row>
    <row r="793">
      <c r="A793" s="476"/>
      <c r="B793" s="476"/>
      <c r="C793" s="476"/>
      <c r="D793" s="476"/>
      <c r="E793" s="476"/>
      <c r="F793" s="476"/>
      <c r="G793" s="476"/>
      <c r="H793" s="476"/>
      <c r="I793" s="476"/>
      <c r="J793" s="476"/>
      <c r="K793" s="476"/>
      <c r="L793" s="476"/>
      <c r="M793" s="476"/>
      <c r="N793" s="476"/>
      <c r="O793" s="476"/>
      <c r="P793" s="476"/>
      <c r="Q793" s="476"/>
      <c r="R793" s="476"/>
      <c r="S793" s="476"/>
      <c r="T793" s="476"/>
      <c r="U793" s="476"/>
      <c r="V793" s="476"/>
      <c r="W793" s="476"/>
      <c r="X793" s="476"/>
      <c r="Y793" s="476"/>
      <c r="Z793" s="476"/>
    </row>
    <row r="794">
      <c r="A794" s="476"/>
      <c r="B794" s="476"/>
      <c r="C794" s="476"/>
      <c r="D794" s="476"/>
      <c r="E794" s="476"/>
      <c r="F794" s="476"/>
      <c r="G794" s="476"/>
      <c r="H794" s="476"/>
      <c r="I794" s="476"/>
      <c r="J794" s="476"/>
      <c r="K794" s="476"/>
      <c r="L794" s="476"/>
      <c r="M794" s="476"/>
      <c r="N794" s="476"/>
      <c r="O794" s="476"/>
      <c r="P794" s="476"/>
      <c r="Q794" s="476"/>
      <c r="R794" s="476"/>
      <c r="S794" s="476"/>
      <c r="T794" s="476"/>
      <c r="U794" s="476"/>
      <c r="V794" s="476"/>
      <c r="W794" s="476"/>
      <c r="X794" s="476"/>
      <c r="Y794" s="476"/>
      <c r="Z794" s="476"/>
    </row>
    <row r="795">
      <c r="A795" s="476"/>
      <c r="B795" s="476"/>
      <c r="C795" s="476"/>
      <c r="D795" s="476"/>
      <c r="E795" s="476"/>
      <c r="F795" s="476"/>
      <c r="G795" s="476"/>
      <c r="H795" s="476"/>
      <c r="I795" s="476"/>
      <c r="J795" s="476"/>
      <c r="K795" s="476"/>
      <c r="L795" s="476"/>
      <c r="M795" s="476"/>
      <c r="N795" s="476"/>
      <c r="O795" s="476"/>
      <c r="P795" s="476"/>
      <c r="Q795" s="476"/>
      <c r="R795" s="476"/>
      <c r="S795" s="476"/>
      <c r="T795" s="476"/>
      <c r="U795" s="476"/>
      <c r="V795" s="476"/>
      <c r="W795" s="476"/>
      <c r="X795" s="476"/>
      <c r="Y795" s="476"/>
      <c r="Z795" s="476"/>
    </row>
    <row r="796">
      <c r="A796" s="476"/>
      <c r="B796" s="476"/>
      <c r="C796" s="476"/>
      <c r="D796" s="476"/>
      <c r="E796" s="476"/>
      <c r="F796" s="476"/>
      <c r="G796" s="476"/>
      <c r="H796" s="476"/>
      <c r="I796" s="476"/>
      <c r="J796" s="476"/>
      <c r="K796" s="476"/>
      <c r="L796" s="476"/>
      <c r="M796" s="476"/>
      <c r="N796" s="476"/>
      <c r="O796" s="476"/>
      <c r="P796" s="476"/>
      <c r="Q796" s="476"/>
      <c r="R796" s="476"/>
      <c r="S796" s="476"/>
      <c r="T796" s="476"/>
      <c r="U796" s="476"/>
      <c r="V796" s="476"/>
      <c r="W796" s="476"/>
      <c r="X796" s="476"/>
      <c r="Y796" s="476"/>
      <c r="Z796" s="476"/>
    </row>
    <row r="797">
      <c r="A797" s="476"/>
      <c r="B797" s="476"/>
      <c r="C797" s="476"/>
      <c r="D797" s="476"/>
      <c r="E797" s="476"/>
      <c r="F797" s="476"/>
      <c r="G797" s="476"/>
      <c r="H797" s="476"/>
      <c r="I797" s="476"/>
      <c r="J797" s="476"/>
      <c r="K797" s="476"/>
      <c r="L797" s="476"/>
      <c r="M797" s="476"/>
      <c r="N797" s="476"/>
      <c r="O797" s="476"/>
      <c r="P797" s="476"/>
      <c r="Q797" s="476"/>
      <c r="R797" s="476"/>
      <c r="S797" s="476"/>
      <c r="T797" s="476"/>
      <c r="U797" s="476"/>
      <c r="V797" s="476"/>
      <c r="W797" s="476"/>
      <c r="X797" s="476"/>
      <c r="Y797" s="476"/>
      <c r="Z797" s="476"/>
    </row>
    <row r="798">
      <c r="A798" s="476"/>
      <c r="B798" s="476"/>
      <c r="C798" s="476"/>
      <c r="D798" s="476"/>
      <c r="E798" s="476"/>
      <c r="F798" s="476"/>
      <c r="G798" s="476"/>
      <c r="H798" s="476"/>
      <c r="I798" s="476"/>
      <c r="J798" s="476"/>
      <c r="K798" s="476"/>
      <c r="L798" s="476"/>
      <c r="M798" s="476"/>
      <c r="N798" s="476"/>
      <c r="O798" s="476"/>
      <c r="P798" s="476"/>
      <c r="Q798" s="476"/>
      <c r="R798" s="476"/>
      <c r="S798" s="476"/>
      <c r="T798" s="476"/>
      <c r="U798" s="476"/>
      <c r="V798" s="476"/>
      <c r="W798" s="476"/>
      <c r="X798" s="476"/>
      <c r="Y798" s="476"/>
      <c r="Z798" s="476"/>
    </row>
    <row r="799">
      <c r="A799" s="476"/>
      <c r="B799" s="476"/>
      <c r="C799" s="476"/>
      <c r="D799" s="476"/>
      <c r="E799" s="476"/>
      <c r="F799" s="476"/>
      <c r="G799" s="476"/>
      <c r="H799" s="476"/>
      <c r="I799" s="476"/>
      <c r="J799" s="476"/>
      <c r="K799" s="476"/>
      <c r="L799" s="476"/>
      <c r="M799" s="476"/>
      <c r="N799" s="476"/>
      <c r="O799" s="476"/>
      <c r="P799" s="476"/>
      <c r="Q799" s="476"/>
      <c r="R799" s="476"/>
      <c r="S799" s="476"/>
      <c r="T799" s="476"/>
      <c r="U799" s="476"/>
      <c r="V799" s="476"/>
      <c r="W799" s="476"/>
      <c r="X799" s="476"/>
      <c r="Y799" s="476"/>
      <c r="Z799" s="476"/>
    </row>
    <row r="800">
      <c r="A800" s="476"/>
      <c r="B800" s="476"/>
      <c r="C800" s="476"/>
      <c r="D800" s="476"/>
      <c r="E800" s="476"/>
      <c r="F800" s="476"/>
      <c r="G800" s="476"/>
      <c r="H800" s="476"/>
      <c r="I800" s="476"/>
      <c r="J800" s="476"/>
      <c r="K800" s="476"/>
      <c r="L800" s="476"/>
      <c r="M800" s="476"/>
      <c r="N800" s="476"/>
      <c r="O800" s="476"/>
      <c r="P800" s="476"/>
      <c r="Q800" s="476"/>
      <c r="R800" s="476"/>
      <c r="S800" s="476"/>
      <c r="T800" s="476"/>
      <c r="U800" s="476"/>
      <c r="V800" s="476"/>
      <c r="W800" s="476"/>
      <c r="X800" s="476"/>
      <c r="Y800" s="476"/>
      <c r="Z800" s="476"/>
    </row>
    <row r="801">
      <c r="A801" s="476"/>
      <c r="B801" s="476"/>
      <c r="C801" s="476"/>
      <c r="D801" s="476"/>
      <c r="E801" s="476"/>
      <c r="F801" s="476"/>
      <c r="G801" s="476"/>
      <c r="H801" s="476"/>
      <c r="I801" s="476"/>
      <c r="J801" s="476"/>
      <c r="K801" s="476"/>
      <c r="L801" s="476"/>
      <c r="M801" s="476"/>
      <c r="N801" s="476"/>
      <c r="O801" s="476"/>
      <c r="P801" s="476"/>
      <c r="Q801" s="476"/>
      <c r="R801" s="476"/>
      <c r="S801" s="476"/>
      <c r="T801" s="476"/>
      <c r="U801" s="476"/>
      <c r="V801" s="476"/>
      <c r="W801" s="476"/>
      <c r="X801" s="476"/>
      <c r="Y801" s="476"/>
      <c r="Z801" s="476"/>
    </row>
    <row r="802">
      <c r="A802" s="476"/>
      <c r="B802" s="476"/>
      <c r="C802" s="476"/>
      <c r="D802" s="476"/>
      <c r="E802" s="476"/>
      <c r="F802" s="476"/>
      <c r="G802" s="476"/>
      <c r="H802" s="476"/>
      <c r="I802" s="476"/>
      <c r="J802" s="476"/>
      <c r="K802" s="476"/>
      <c r="L802" s="476"/>
      <c r="M802" s="476"/>
      <c r="N802" s="476"/>
      <c r="O802" s="476"/>
      <c r="P802" s="476"/>
      <c r="Q802" s="476"/>
      <c r="R802" s="476"/>
      <c r="S802" s="476"/>
      <c r="T802" s="476"/>
      <c r="U802" s="476"/>
      <c r="V802" s="476"/>
      <c r="W802" s="476"/>
      <c r="X802" s="476"/>
      <c r="Y802" s="476"/>
      <c r="Z802" s="476"/>
    </row>
    <row r="803">
      <c r="A803" s="476"/>
      <c r="B803" s="476"/>
      <c r="C803" s="476"/>
      <c r="D803" s="476"/>
      <c r="E803" s="476"/>
      <c r="F803" s="476"/>
      <c r="G803" s="476"/>
      <c r="H803" s="476"/>
      <c r="I803" s="476"/>
      <c r="J803" s="476"/>
      <c r="K803" s="476"/>
      <c r="L803" s="476"/>
      <c r="M803" s="476"/>
      <c r="N803" s="476"/>
      <c r="O803" s="476"/>
      <c r="P803" s="476"/>
      <c r="Q803" s="476"/>
      <c r="R803" s="476"/>
      <c r="S803" s="476"/>
      <c r="T803" s="476"/>
      <c r="U803" s="476"/>
      <c r="V803" s="476"/>
      <c r="W803" s="476"/>
      <c r="X803" s="476"/>
      <c r="Y803" s="476"/>
      <c r="Z803" s="476"/>
    </row>
    <row r="804">
      <c r="A804" s="476"/>
      <c r="B804" s="476"/>
      <c r="C804" s="476"/>
      <c r="D804" s="476"/>
      <c r="E804" s="476"/>
      <c r="F804" s="476"/>
      <c r="G804" s="476"/>
      <c r="H804" s="476"/>
      <c r="I804" s="476"/>
      <c r="J804" s="476"/>
      <c r="K804" s="476"/>
      <c r="L804" s="476"/>
      <c r="M804" s="476"/>
      <c r="N804" s="476"/>
      <c r="O804" s="476"/>
      <c r="P804" s="476"/>
      <c r="Q804" s="476"/>
      <c r="R804" s="476"/>
      <c r="S804" s="476"/>
      <c r="T804" s="476"/>
      <c r="U804" s="476"/>
      <c r="V804" s="476"/>
      <c r="W804" s="476"/>
      <c r="X804" s="476"/>
      <c r="Y804" s="476"/>
      <c r="Z804" s="476"/>
    </row>
    <row r="805">
      <c r="A805" s="476"/>
      <c r="B805" s="476"/>
      <c r="C805" s="476"/>
      <c r="D805" s="476"/>
      <c r="E805" s="476"/>
      <c r="F805" s="476"/>
      <c r="G805" s="476"/>
      <c r="H805" s="476"/>
      <c r="I805" s="476"/>
      <c r="J805" s="476"/>
      <c r="K805" s="476"/>
      <c r="L805" s="476"/>
      <c r="M805" s="476"/>
      <c r="N805" s="476"/>
      <c r="O805" s="476"/>
      <c r="P805" s="476"/>
      <c r="Q805" s="476"/>
      <c r="R805" s="476"/>
      <c r="S805" s="476"/>
      <c r="T805" s="476"/>
      <c r="U805" s="476"/>
      <c r="V805" s="476"/>
      <c r="W805" s="476"/>
      <c r="X805" s="476"/>
      <c r="Y805" s="476"/>
      <c r="Z805" s="476"/>
    </row>
    <row r="806">
      <c r="A806" s="476"/>
      <c r="B806" s="476"/>
      <c r="C806" s="476"/>
      <c r="D806" s="476"/>
      <c r="E806" s="476"/>
      <c r="F806" s="476"/>
      <c r="G806" s="476"/>
      <c r="H806" s="476"/>
      <c r="I806" s="476"/>
      <c r="J806" s="476"/>
      <c r="K806" s="476"/>
      <c r="L806" s="476"/>
      <c r="M806" s="476"/>
      <c r="N806" s="476"/>
      <c r="O806" s="476"/>
      <c r="P806" s="476"/>
      <c r="Q806" s="476"/>
      <c r="R806" s="476"/>
      <c r="S806" s="476"/>
      <c r="T806" s="476"/>
      <c r="U806" s="476"/>
      <c r="V806" s="476"/>
      <c r="W806" s="476"/>
      <c r="X806" s="476"/>
      <c r="Y806" s="476"/>
      <c r="Z806" s="476"/>
    </row>
    <row r="807">
      <c r="A807" s="476"/>
      <c r="B807" s="476"/>
      <c r="C807" s="476"/>
      <c r="D807" s="476"/>
      <c r="E807" s="476"/>
      <c r="F807" s="476"/>
      <c r="G807" s="476"/>
      <c r="H807" s="476"/>
      <c r="I807" s="476"/>
      <c r="J807" s="476"/>
      <c r="K807" s="476"/>
      <c r="L807" s="476"/>
      <c r="M807" s="476"/>
      <c r="N807" s="476"/>
      <c r="O807" s="476"/>
      <c r="P807" s="476"/>
      <c r="Q807" s="476"/>
      <c r="R807" s="476"/>
      <c r="S807" s="476"/>
      <c r="T807" s="476"/>
      <c r="U807" s="476"/>
      <c r="V807" s="476"/>
      <c r="W807" s="476"/>
      <c r="X807" s="476"/>
      <c r="Y807" s="476"/>
      <c r="Z807" s="476"/>
    </row>
    <row r="808">
      <c r="A808" s="476"/>
      <c r="B808" s="476"/>
      <c r="C808" s="476"/>
      <c r="D808" s="476"/>
      <c r="E808" s="476"/>
      <c r="F808" s="476"/>
      <c r="G808" s="476"/>
      <c r="H808" s="476"/>
      <c r="I808" s="476"/>
      <c r="J808" s="476"/>
      <c r="K808" s="476"/>
      <c r="L808" s="476"/>
      <c r="M808" s="476"/>
      <c r="N808" s="476"/>
      <c r="O808" s="476"/>
      <c r="P808" s="476"/>
      <c r="Q808" s="476"/>
      <c r="R808" s="476"/>
      <c r="S808" s="476"/>
      <c r="T808" s="476"/>
      <c r="U808" s="476"/>
      <c r="V808" s="476"/>
      <c r="W808" s="476"/>
      <c r="X808" s="476"/>
      <c r="Y808" s="476"/>
      <c r="Z808" s="476"/>
    </row>
    <row r="809">
      <c r="A809" s="476"/>
      <c r="B809" s="476"/>
      <c r="C809" s="476"/>
      <c r="D809" s="476"/>
      <c r="E809" s="476"/>
      <c r="F809" s="476"/>
      <c r="G809" s="476"/>
      <c r="H809" s="476"/>
      <c r="I809" s="476"/>
      <c r="J809" s="476"/>
      <c r="K809" s="476"/>
      <c r="L809" s="476"/>
      <c r="M809" s="476"/>
      <c r="N809" s="476"/>
      <c r="O809" s="476"/>
      <c r="P809" s="476"/>
      <c r="Q809" s="476"/>
      <c r="R809" s="476"/>
      <c r="S809" s="476"/>
      <c r="T809" s="476"/>
      <c r="U809" s="476"/>
      <c r="V809" s="476"/>
      <c r="W809" s="476"/>
      <c r="X809" s="476"/>
      <c r="Y809" s="476"/>
      <c r="Z809" s="476"/>
    </row>
    <row r="810">
      <c r="A810" s="476"/>
      <c r="B810" s="476"/>
      <c r="C810" s="476"/>
      <c r="D810" s="476"/>
      <c r="E810" s="476"/>
      <c r="F810" s="476"/>
      <c r="G810" s="476"/>
      <c r="H810" s="476"/>
      <c r="I810" s="476"/>
      <c r="J810" s="476"/>
      <c r="K810" s="476"/>
      <c r="L810" s="476"/>
      <c r="M810" s="476"/>
      <c r="N810" s="476"/>
      <c r="O810" s="476"/>
      <c r="P810" s="476"/>
      <c r="Q810" s="476"/>
      <c r="R810" s="476"/>
      <c r="S810" s="476"/>
      <c r="T810" s="476"/>
      <c r="U810" s="476"/>
      <c r="V810" s="476"/>
      <c r="W810" s="476"/>
      <c r="X810" s="476"/>
      <c r="Y810" s="476"/>
      <c r="Z810" s="476"/>
    </row>
    <row r="811">
      <c r="A811" s="476"/>
      <c r="B811" s="476"/>
      <c r="C811" s="476"/>
      <c r="D811" s="476"/>
      <c r="E811" s="476"/>
      <c r="F811" s="476"/>
      <c r="G811" s="476"/>
      <c r="H811" s="476"/>
      <c r="I811" s="476"/>
      <c r="J811" s="476"/>
      <c r="K811" s="476"/>
      <c r="L811" s="476"/>
      <c r="M811" s="476"/>
      <c r="N811" s="476"/>
      <c r="O811" s="476"/>
      <c r="P811" s="476"/>
      <c r="Q811" s="476"/>
      <c r="R811" s="476"/>
      <c r="S811" s="476"/>
      <c r="T811" s="476"/>
      <c r="U811" s="476"/>
      <c r="V811" s="476"/>
      <c r="W811" s="476"/>
      <c r="X811" s="476"/>
      <c r="Y811" s="476"/>
      <c r="Z811" s="476"/>
    </row>
    <row r="812">
      <c r="A812" s="476"/>
      <c r="B812" s="476"/>
      <c r="C812" s="476"/>
      <c r="D812" s="476"/>
      <c r="E812" s="476"/>
      <c r="F812" s="476"/>
      <c r="G812" s="476"/>
      <c r="H812" s="476"/>
      <c r="I812" s="476"/>
      <c r="J812" s="476"/>
      <c r="K812" s="476"/>
      <c r="L812" s="476"/>
      <c r="M812" s="476"/>
      <c r="N812" s="476"/>
      <c r="O812" s="476"/>
      <c r="P812" s="476"/>
      <c r="Q812" s="476"/>
      <c r="R812" s="476"/>
      <c r="S812" s="476"/>
      <c r="T812" s="476"/>
      <c r="U812" s="476"/>
      <c r="V812" s="476"/>
      <c r="W812" s="476"/>
      <c r="X812" s="476"/>
      <c r="Y812" s="476"/>
      <c r="Z812" s="476"/>
    </row>
    <row r="813">
      <c r="A813" s="476"/>
      <c r="B813" s="476"/>
      <c r="C813" s="476"/>
      <c r="D813" s="476"/>
      <c r="E813" s="476"/>
      <c r="F813" s="476"/>
      <c r="G813" s="476"/>
      <c r="H813" s="476"/>
      <c r="I813" s="476"/>
      <c r="J813" s="476"/>
      <c r="K813" s="476"/>
      <c r="L813" s="476"/>
      <c r="M813" s="476"/>
      <c r="N813" s="476"/>
      <c r="O813" s="476"/>
      <c r="P813" s="476"/>
      <c r="Q813" s="476"/>
      <c r="R813" s="476"/>
      <c r="S813" s="476"/>
      <c r="T813" s="476"/>
      <c r="U813" s="476"/>
      <c r="V813" s="476"/>
      <c r="W813" s="476"/>
      <c r="X813" s="476"/>
      <c r="Y813" s="476"/>
      <c r="Z813" s="476"/>
    </row>
    <row r="814">
      <c r="A814" s="476"/>
      <c r="B814" s="476"/>
      <c r="C814" s="476"/>
      <c r="D814" s="476"/>
      <c r="E814" s="476"/>
      <c r="F814" s="476"/>
      <c r="G814" s="476"/>
      <c r="H814" s="476"/>
      <c r="I814" s="476"/>
      <c r="J814" s="476"/>
      <c r="K814" s="476"/>
      <c r="L814" s="476"/>
      <c r="M814" s="476"/>
      <c r="N814" s="476"/>
      <c r="O814" s="476"/>
      <c r="P814" s="476"/>
      <c r="Q814" s="476"/>
      <c r="R814" s="476"/>
      <c r="S814" s="476"/>
      <c r="T814" s="476"/>
      <c r="U814" s="476"/>
      <c r="V814" s="476"/>
      <c r="W814" s="476"/>
      <c r="X814" s="476"/>
      <c r="Y814" s="476"/>
      <c r="Z814" s="476"/>
    </row>
    <row r="815">
      <c r="A815" s="476"/>
      <c r="B815" s="476"/>
      <c r="C815" s="476"/>
      <c r="D815" s="476"/>
      <c r="E815" s="476"/>
      <c r="F815" s="476"/>
      <c r="G815" s="476"/>
      <c r="H815" s="476"/>
      <c r="I815" s="476"/>
      <c r="J815" s="476"/>
      <c r="K815" s="476"/>
      <c r="L815" s="476"/>
      <c r="M815" s="476"/>
      <c r="N815" s="476"/>
      <c r="O815" s="476"/>
      <c r="P815" s="476"/>
      <c r="Q815" s="476"/>
      <c r="R815" s="476"/>
      <c r="S815" s="476"/>
      <c r="T815" s="476"/>
      <c r="U815" s="476"/>
      <c r="V815" s="476"/>
      <c r="W815" s="476"/>
      <c r="X815" s="476"/>
      <c r="Y815" s="476"/>
      <c r="Z815" s="476"/>
    </row>
    <row r="816">
      <c r="A816" s="476"/>
      <c r="B816" s="476"/>
      <c r="C816" s="476"/>
      <c r="D816" s="476"/>
      <c r="E816" s="476"/>
      <c r="F816" s="476"/>
      <c r="G816" s="476"/>
      <c r="H816" s="476"/>
      <c r="I816" s="476"/>
      <c r="J816" s="476"/>
      <c r="K816" s="476"/>
      <c r="L816" s="476"/>
      <c r="M816" s="476"/>
      <c r="N816" s="476"/>
      <c r="O816" s="476"/>
      <c r="P816" s="476"/>
      <c r="Q816" s="476"/>
      <c r="R816" s="476"/>
      <c r="S816" s="476"/>
      <c r="T816" s="476"/>
      <c r="U816" s="476"/>
      <c r="V816" s="476"/>
      <c r="W816" s="476"/>
      <c r="X816" s="476"/>
      <c r="Y816" s="476"/>
      <c r="Z816" s="476"/>
    </row>
    <row r="817">
      <c r="A817" s="476"/>
      <c r="B817" s="476"/>
      <c r="C817" s="476"/>
      <c r="D817" s="476"/>
      <c r="E817" s="476"/>
      <c r="F817" s="476"/>
      <c r="G817" s="476"/>
      <c r="H817" s="476"/>
      <c r="I817" s="476"/>
      <c r="J817" s="476"/>
      <c r="K817" s="476"/>
      <c r="L817" s="476"/>
      <c r="M817" s="476"/>
      <c r="N817" s="476"/>
      <c r="O817" s="476"/>
      <c r="P817" s="476"/>
      <c r="Q817" s="476"/>
      <c r="R817" s="476"/>
      <c r="S817" s="476"/>
      <c r="T817" s="476"/>
      <c r="U817" s="476"/>
      <c r="V817" s="476"/>
      <c r="W817" s="476"/>
      <c r="X817" s="476"/>
      <c r="Y817" s="476"/>
      <c r="Z817" s="476"/>
    </row>
    <row r="818">
      <c r="A818" s="476"/>
      <c r="B818" s="476"/>
      <c r="C818" s="476"/>
      <c r="D818" s="476"/>
      <c r="E818" s="476"/>
      <c r="F818" s="476"/>
      <c r="G818" s="476"/>
      <c r="H818" s="476"/>
      <c r="I818" s="476"/>
      <c r="J818" s="476"/>
      <c r="K818" s="476"/>
      <c r="L818" s="476"/>
      <c r="M818" s="476"/>
      <c r="N818" s="476"/>
      <c r="O818" s="476"/>
      <c r="P818" s="476"/>
      <c r="Q818" s="476"/>
      <c r="R818" s="476"/>
      <c r="S818" s="476"/>
      <c r="T818" s="476"/>
      <c r="U818" s="476"/>
      <c r="V818" s="476"/>
      <c r="W818" s="476"/>
      <c r="X818" s="476"/>
      <c r="Y818" s="476"/>
      <c r="Z818" s="476"/>
    </row>
    <row r="819">
      <c r="A819" s="476"/>
      <c r="B819" s="476"/>
      <c r="C819" s="476"/>
      <c r="D819" s="476"/>
      <c r="E819" s="476"/>
      <c r="F819" s="476"/>
      <c r="G819" s="476"/>
      <c r="H819" s="476"/>
      <c r="I819" s="476"/>
      <c r="J819" s="476"/>
      <c r="K819" s="476"/>
      <c r="L819" s="476"/>
      <c r="M819" s="476"/>
      <c r="N819" s="476"/>
      <c r="O819" s="476"/>
      <c r="P819" s="476"/>
      <c r="Q819" s="476"/>
      <c r="R819" s="476"/>
      <c r="S819" s="476"/>
      <c r="T819" s="476"/>
      <c r="U819" s="476"/>
      <c r="V819" s="476"/>
      <c r="W819" s="476"/>
      <c r="X819" s="476"/>
      <c r="Y819" s="476"/>
      <c r="Z819" s="476"/>
    </row>
    <row r="820">
      <c r="A820" s="476"/>
      <c r="B820" s="476"/>
      <c r="C820" s="476"/>
      <c r="D820" s="476"/>
      <c r="E820" s="476"/>
      <c r="F820" s="476"/>
      <c r="G820" s="476"/>
      <c r="H820" s="476"/>
      <c r="I820" s="476"/>
      <c r="J820" s="476"/>
      <c r="K820" s="476"/>
      <c r="L820" s="476"/>
      <c r="M820" s="476"/>
      <c r="N820" s="476"/>
      <c r="O820" s="476"/>
      <c r="P820" s="476"/>
      <c r="Q820" s="476"/>
      <c r="R820" s="476"/>
      <c r="S820" s="476"/>
      <c r="T820" s="476"/>
      <c r="U820" s="476"/>
      <c r="V820" s="476"/>
      <c r="W820" s="476"/>
      <c r="X820" s="476"/>
      <c r="Y820" s="476"/>
      <c r="Z820" s="476"/>
    </row>
    <row r="821">
      <c r="A821" s="476"/>
      <c r="B821" s="476"/>
      <c r="C821" s="476"/>
      <c r="D821" s="476"/>
      <c r="E821" s="476"/>
      <c r="F821" s="476"/>
      <c r="G821" s="476"/>
      <c r="H821" s="476"/>
      <c r="I821" s="476"/>
      <c r="J821" s="476"/>
      <c r="K821" s="476"/>
      <c r="L821" s="476"/>
      <c r="M821" s="476"/>
      <c r="N821" s="476"/>
      <c r="O821" s="476"/>
      <c r="P821" s="476"/>
      <c r="Q821" s="476"/>
      <c r="R821" s="476"/>
      <c r="S821" s="476"/>
      <c r="T821" s="476"/>
      <c r="U821" s="476"/>
      <c r="V821" s="476"/>
      <c r="W821" s="476"/>
      <c r="X821" s="476"/>
      <c r="Y821" s="476"/>
      <c r="Z821" s="476"/>
    </row>
    <row r="822">
      <c r="A822" s="476"/>
      <c r="B822" s="476"/>
      <c r="C822" s="476"/>
      <c r="D822" s="476"/>
      <c r="E822" s="476"/>
      <c r="F822" s="476"/>
      <c r="G822" s="476"/>
      <c r="H822" s="476"/>
      <c r="I822" s="476"/>
      <c r="J822" s="476"/>
      <c r="K822" s="476"/>
      <c r="L822" s="476"/>
      <c r="M822" s="476"/>
      <c r="N822" s="476"/>
      <c r="O822" s="476"/>
      <c r="P822" s="476"/>
      <c r="Q822" s="476"/>
      <c r="R822" s="476"/>
      <c r="S822" s="476"/>
      <c r="T822" s="476"/>
      <c r="U822" s="476"/>
      <c r="V822" s="476"/>
      <c r="W822" s="476"/>
      <c r="X822" s="476"/>
      <c r="Y822" s="476"/>
      <c r="Z822" s="476"/>
    </row>
    <row r="823">
      <c r="A823" s="476"/>
      <c r="B823" s="476"/>
      <c r="C823" s="476"/>
      <c r="D823" s="476"/>
      <c r="E823" s="476"/>
      <c r="F823" s="476"/>
      <c r="G823" s="476"/>
      <c r="H823" s="476"/>
      <c r="I823" s="476"/>
      <c r="J823" s="476"/>
      <c r="K823" s="476"/>
      <c r="L823" s="476"/>
      <c r="M823" s="476"/>
      <c r="N823" s="476"/>
      <c r="O823" s="476"/>
      <c r="P823" s="476"/>
      <c r="Q823" s="476"/>
      <c r="R823" s="476"/>
      <c r="S823" s="476"/>
      <c r="T823" s="476"/>
      <c r="U823" s="476"/>
      <c r="V823" s="476"/>
      <c r="W823" s="476"/>
      <c r="X823" s="476"/>
      <c r="Y823" s="476"/>
      <c r="Z823" s="476"/>
    </row>
    <row r="824">
      <c r="A824" s="476"/>
      <c r="B824" s="476"/>
      <c r="C824" s="476"/>
      <c r="D824" s="476"/>
      <c r="E824" s="476"/>
      <c r="F824" s="476"/>
      <c r="G824" s="476"/>
      <c r="H824" s="476"/>
      <c r="I824" s="476"/>
      <c r="J824" s="476"/>
      <c r="K824" s="476"/>
      <c r="L824" s="476"/>
      <c r="M824" s="476"/>
      <c r="N824" s="476"/>
      <c r="O824" s="476"/>
      <c r="P824" s="476"/>
      <c r="Q824" s="476"/>
      <c r="R824" s="476"/>
      <c r="S824" s="476"/>
      <c r="T824" s="476"/>
      <c r="U824" s="476"/>
      <c r="V824" s="476"/>
      <c r="W824" s="476"/>
      <c r="X824" s="476"/>
      <c r="Y824" s="476"/>
      <c r="Z824" s="476"/>
    </row>
    <row r="825">
      <c r="A825" s="476"/>
      <c r="B825" s="476"/>
      <c r="C825" s="476"/>
      <c r="D825" s="476"/>
      <c r="E825" s="476"/>
      <c r="F825" s="476"/>
      <c r="G825" s="476"/>
      <c r="H825" s="476"/>
      <c r="I825" s="476"/>
      <c r="J825" s="476"/>
      <c r="K825" s="476"/>
      <c r="L825" s="476"/>
      <c r="M825" s="476"/>
      <c r="N825" s="476"/>
      <c r="O825" s="476"/>
      <c r="P825" s="476"/>
      <c r="Q825" s="476"/>
      <c r="R825" s="476"/>
      <c r="S825" s="476"/>
      <c r="T825" s="476"/>
      <c r="U825" s="476"/>
      <c r="V825" s="476"/>
      <c r="W825" s="476"/>
      <c r="X825" s="476"/>
      <c r="Y825" s="476"/>
      <c r="Z825" s="476"/>
    </row>
    <row r="826">
      <c r="A826" s="476"/>
      <c r="B826" s="476"/>
      <c r="C826" s="476"/>
      <c r="D826" s="476"/>
      <c r="E826" s="476"/>
      <c r="F826" s="476"/>
      <c r="G826" s="476"/>
      <c r="H826" s="476"/>
      <c r="I826" s="476"/>
      <c r="J826" s="476"/>
      <c r="K826" s="476"/>
      <c r="L826" s="476"/>
      <c r="M826" s="476"/>
      <c r="N826" s="476"/>
      <c r="O826" s="476"/>
      <c r="P826" s="476"/>
      <c r="Q826" s="476"/>
      <c r="R826" s="476"/>
      <c r="S826" s="476"/>
      <c r="T826" s="476"/>
      <c r="U826" s="476"/>
      <c r="V826" s="476"/>
      <c r="W826" s="476"/>
      <c r="X826" s="476"/>
      <c r="Y826" s="476"/>
      <c r="Z826" s="476"/>
    </row>
    <row r="827">
      <c r="A827" s="476"/>
      <c r="B827" s="476"/>
      <c r="C827" s="476"/>
      <c r="D827" s="476"/>
      <c r="E827" s="476"/>
      <c r="F827" s="476"/>
      <c r="G827" s="476"/>
      <c r="H827" s="476"/>
      <c r="I827" s="476"/>
      <c r="J827" s="476"/>
      <c r="K827" s="476"/>
      <c r="L827" s="476"/>
      <c r="M827" s="476"/>
      <c r="N827" s="476"/>
      <c r="O827" s="476"/>
      <c r="P827" s="476"/>
      <c r="Q827" s="476"/>
      <c r="R827" s="476"/>
      <c r="S827" s="476"/>
      <c r="T827" s="476"/>
      <c r="U827" s="476"/>
      <c r="V827" s="476"/>
      <c r="W827" s="476"/>
      <c r="X827" s="476"/>
      <c r="Y827" s="476"/>
      <c r="Z827" s="476"/>
    </row>
    <row r="828">
      <c r="A828" s="476"/>
      <c r="B828" s="476"/>
      <c r="C828" s="476"/>
      <c r="D828" s="476"/>
      <c r="E828" s="476"/>
      <c r="F828" s="476"/>
      <c r="G828" s="476"/>
      <c r="H828" s="476"/>
      <c r="I828" s="476"/>
      <c r="J828" s="476"/>
      <c r="K828" s="476"/>
      <c r="L828" s="476"/>
      <c r="M828" s="476"/>
      <c r="N828" s="476"/>
      <c r="O828" s="476"/>
      <c r="P828" s="476"/>
      <c r="Q828" s="476"/>
      <c r="R828" s="476"/>
      <c r="S828" s="476"/>
      <c r="T828" s="476"/>
      <c r="U828" s="476"/>
      <c r="V828" s="476"/>
      <c r="W828" s="476"/>
      <c r="X828" s="476"/>
      <c r="Y828" s="476"/>
      <c r="Z828" s="476"/>
    </row>
    <row r="829">
      <c r="A829" s="476"/>
      <c r="B829" s="476"/>
      <c r="C829" s="476"/>
      <c r="D829" s="476"/>
      <c r="E829" s="476"/>
      <c r="F829" s="476"/>
      <c r="G829" s="476"/>
      <c r="H829" s="476"/>
      <c r="I829" s="476"/>
      <c r="J829" s="476"/>
      <c r="K829" s="476"/>
      <c r="L829" s="476"/>
      <c r="M829" s="476"/>
      <c r="N829" s="476"/>
      <c r="O829" s="476"/>
      <c r="P829" s="476"/>
      <c r="Q829" s="476"/>
      <c r="R829" s="476"/>
      <c r="S829" s="476"/>
      <c r="T829" s="476"/>
      <c r="U829" s="476"/>
      <c r="V829" s="476"/>
      <c r="W829" s="476"/>
      <c r="X829" s="476"/>
      <c r="Y829" s="476"/>
      <c r="Z829" s="476"/>
    </row>
    <row r="830">
      <c r="A830" s="476"/>
      <c r="B830" s="476"/>
      <c r="C830" s="476"/>
      <c r="D830" s="476"/>
      <c r="E830" s="476"/>
      <c r="F830" s="476"/>
      <c r="G830" s="476"/>
      <c r="H830" s="476"/>
      <c r="I830" s="476"/>
      <c r="J830" s="476"/>
      <c r="K830" s="476"/>
      <c r="L830" s="476"/>
      <c r="M830" s="476"/>
      <c r="N830" s="476"/>
      <c r="O830" s="476"/>
      <c r="P830" s="476"/>
      <c r="Q830" s="476"/>
      <c r="R830" s="476"/>
      <c r="S830" s="476"/>
      <c r="T830" s="476"/>
      <c r="U830" s="476"/>
      <c r="V830" s="476"/>
      <c r="W830" s="476"/>
      <c r="X830" s="476"/>
      <c r="Y830" s="476"/>
      <c r="Z830" s="476"/>
    </row>
    <row r="831">
      <c r="A831" s="476"/>
      <c r="B831" s="476"/>
      <c r="C831" s="476"/>
      <c r="D831" s="476"/>
      <c r="E831" s="476"/>
      <c r="F831" s="476"/>
      <c r="G831" s="476"/>
      <c r="H831" s="476"/>
      <c r="I831" s="476"/>
      <c r="J831" s="476"/>
      <c r="K831" s="476"/>
      <c r="L831" s="476"/>
      <c r="M831" s="476"/>
      <c r="N831" s="476"/>
      <c r="O831" s="476"/>
      <c r="P831" s="476"/>
      <c r="Q831" s="476"/>
      <c r="R831" s="476"/>
      <c r="S831" s="476"/>
      <c r="T831" s="476"/>
      <c r="U831" s="476"/>
      <c r="V831" s="476"/>
      <c r="W831" s="476"/>
      <c r="X831" s="476"/>
      <c r="Y831" s="476"/>
      <c r="Z831" s="476"/>
    </row>
    <row r="832">
      <c r="A832" s="476"/>
      <c r="B832" s="476"/>
      <c r="C832" s="476"/>
      <c r="D832" s="476"/>
      <c r="E832" s="476"/>
      <c r="F832" s="476"/>
      <c r="G832" s="476"/>
      <c r="H832" s="476"/>
      <c r="I832" s="476"/>
      <c r="J832" s="476"/>
      <c r="K832" s="476"/>
      <c r="L832" s="476"/>
      <c r="M832" s="476"/>
      <c r="N832" s="476"/>
      <c r="O832" s="476"/>
      <c r="P832" s="476"/>
      <c r="Q832" s="476"/>
      <c r="R832" s="476"/>
      <c r="S832" s="476"/>
      <c r="T832" s="476"/>
      <c r="U832" s="476"/>
      <c r="V832" s="476"/>
      <c r="W832" s="476"/>
      <c r="X832" s="476"/>
      <c r="Y832" s="476"/>
      <c r="Z832" s="476"/>
    </row>
    <row r="833">
      <c r="A833" s="476"/>
      <c r="B833" s="476"/>
      <c r="C833" s="476"/>
      <c r="D833" s="476"/>
      <c r="E833" s="476"/>
      <c r="F833" s="476"/>
      <c r="G833" s="476"/>
      <c r="H833" s="476"/>
      <c r="I833" s="476"/>
      <c r="J833" s="476"/>
      <c r="K833" s="476"/>
      <c r="L833" s="476"/>
      <c r="M833" s="476"/>
      <c r="N833" s="476"/>
      <c r="O833" s="476"/>
      <c r="P833" s="476"/>
      <c r="Q833" s="476"/>
      <c r="R833" s="476"/>
      <c r="S833" s="476"/>
      <c r="T833" s="476"/>
      <c r="U833" s="476"/>
      <c r="V833" s="476"/>
      <c r="W833" s="476"/>
      <c r="X833" s="476"/>
      <c r="Y833" s="476"/>
      <c r="Z833" s="476"/>
    </row>
    <row r="834">
      <c r="A834" s="476"/>
      <c r="B834" s="476"/>
      <c r="C834" s="476"/>
      <c r="D834" s="476"/>
      <c r="E834" s="476"/>
      <c r="F834" s="476"/>
      <c r="G834" s="476"/>
      <c r="H834" s="476"/>
      <c r="I834" s="476"/>
      <c r="J834" s="476"/>
      <c r="K834" s="476"/>
      <c r="L834" s="476"/>
      <c r="M834" s="476"/>
      <c r="N834" s="476"/>
      <c r="O834" s="476"/>
      <c r="P834" s="476"/>
      <c r="Q834" s="476"/>
      <c r="R834" s="476"/>
      <c r="S834" s="476"/>
      <c r="T834" s="476"/>
      <c r="U834" s="476"/>
      <c r="V834" s="476"/>
      <c r="W834" s="476"/>
      <c r="X834" s="476"/>
      <c r="Y834" s="476"/>
      <c r="Z834" s="476"/>
    </row>
    <row r="835">
      <c r="A835" s="476"/>
      <c r="B835" s="476"/>
      <c r="C835" s="476"/>
      <c r="D835" s="476"/>
      <c r="E835" s="476"/>
      <c r="F835" s="476"/>
      <c r="G835" s="476"/>
      <c r="H835" s="476"/>
      <c r="I835" s="476"/>
      <c r="J835" s="476"/>
      <c r="K835" s="476"/>
      <c r="L835" s="476"/>
      <c r="M835" s="476"/>
      <c r="N835" s="476"/>
      <c r="O835" s="476"/>
      <c r="P835" s="476"/>
      <c r="Q835" s="476"/>
      <c r="R835" s="476"/>
      <c r="S835" s="476"/>
      <c r="T835" s="476"/>
      <c r="U835" s="476"/>
      <c r="V835" s="476"/>
      <c r="W835" s="476"/>
      <c r="X835" s="476"/>
      <c r="Y835" s="476"/>
      <c r="Z835" s="476"/>
    </row>
    <row r="836">
      <c r="A836" s="476"/>
      <c r="B836" s="476"/>
      <c r="C836" s="476"/>
      <c r="D836" s="476"/>
      <c r="E836" s="476"/>
      <c r="F836" s="476"/>
      <c r="G836" s="476"/>
      <c r="H836" s="476"/>
      <c r="I836" s="476"/>
      <c r="J836" s="476"/>
      <c r="K836" s="476"/>
      <c r="L836" s="476"/>
      <c r="M836" s="476"/>
      <c r="N836" s="476"/>
      <c r="O836" s="476"/>
      <c r="P836" s="476"/>
      <c r="Q836" s="476"/>
      <c r="R836" s="476"/>
      <c r="S836" s="476"/>
      <c r="T836" s="476"/>
      <c r="U836" s="476"/>
      <c r="V836" s="476"/>
      <c r="W836" s="476"/>
      <c r="X836" s="476"/>
      <c r="Y836" s="476"/>
      <c r="Z836" s="476"/>
    </row>
    <row r="837">
      <c r="A837" s="476"/>
      <c r="B837" s="476"/>
      <c r="C837" s="476"/>
      <c r="D837" s="476"/>
      <c r="E837" s="476"/>
      <c r="F837" s="476"/>
      <c r="G837" s="476"/>
      <c r="H837" s="476"/>
      <c r="I837" s="476"/>
      <c r="J837" s="476"/>
      <c r="K837" s="476"/>
      <c r="L837" s="476"/>
      <c r="M837" s="476"/>
      <c r="N837" s="476"/>
      <c r="O837" s="476"/>
      <c r="P837" s="476"/>
      <c r="Q837" s="476"/>
      <c r="R837" s="476"/>
      <c r="S837" s="476"/>
      <c r="T837" s="476"/>
      <c r="U837" s="476"/>
      <c r="V837" s="476"/>
      <c r="W837" s="476"/>
      <c r="X837" s="476"/>
      <c r="Y837" s="476"/>
      <c r="Z837" s="476"/>
    </row>
    <row r="838">
      <c r="A838" s="476"/>
      <c r="B838" s="476"/>
      <c r="C838" s="476"/>
      <c r="D838" s="476"/>
      <c r="E838" s="476"/>
      <c r="F838" s="476"/>
      <c r="G838" s="476"/>
      <c r="H838" s="476"/>
      <c r="I838" s="476"/>
      <c r="J838" s="476"/>
      <c r="K838" s="476"/>
      <c r="L838" s="476"/>
      <c r="M838" s="476"/>
      <c r="N838" s="476"/>
      <c r="O838" s="476"/>
      <c r="P838" s="476"/>
      <c r="Q838" s="476"/>
      <c r="R838" s="476"/>
      <c r="S838" s="476"/>
      <c r="T838" s="476"/>
      <c r="U838" s="476"/>
      <c r="V838" s="476"/>
      <c r="W838" s="476"/>
      <c r="X838" s="476"/>
      <c r="Y838" s="476"/>
      <c r="Z838" s="476"/>
    </row>
    <row r="839">
      <c r="A839" s="476"/>
      <c r="B839" s="476"/>
      <c r="C839" s="476"/>
      <c r="D839" s="476"/>
      <c r="E839" s="476"/>
      <c r="F839" s="476"/>
      <c r="G839" s="476"/>
      <c r="H839" s="476"/>
      <c r="I839" s="476"/>
      <c r="J839" s="476"/>
      <c r="K839" s="476"/>
      <c r="L839" s="476"/>
      <c r="M839" s="476"/>
      <c r="N839" s="476"/>
      <c r="O839" s="476"/>
      <c r="P839" s="476"/>
      <c r="Q839" s="476"/>
      <c r="R839" s="476"/>
      <c r="S839" s="476"/>
      <c r="T839" s="476"/>
      <c r="U839" s="476"/>
      <c r="V839" s="476"/>
      <c r="W839" s="476"/>
      <c r="X839" s="476"/>
      <c r="Y839" s="476"/>
      <c r="Z839" s="476"/>
    </row>
    <row r="840">
      <c r="A840" s="476"/>
      <c r="B840" s="476"/>
      <c r="C840" s="476"/>
      <c r="D840" s="476"/>
      <c r="E840" s="476"/>
      <c r="F840" s="476"/>
      <c r="G840" s="476"/>
      <c r="H840" s="476"/>
      <c r="I840" s="476"/>
      <c r="J840" s="476"/>
      <c r="K840" s="476"/>
      <c r="L840" s="476"/>
      <c r="M840" s="476"/>
      <c r="N840" s="476"/>
      <c r="O840" s="476"/>
      <c r="P840" s="476"/>
      <c r="Q840" s="476"/>
      <c r="R840" s="476"/>
      <c r="S840" s="476"/>
      <c r="T840" s="476"/>
      <c r="U840" s="476"/>
      <c r="V840" s="476"/>
      <c r="W840" s="476"/>
      <c r="X840" s="476"/>
      <c r="Y840" s="476"/>
      <c r="Z840" s="476"/>
    </row>
    <row r="841">
      <c r="A841" s="476"/>
      <c r="B841" s="476"/>
      <c r="C841" s="476"/>
      <c r="D841" s="476"/>
      <c r="E841" s="476"/>
      <c r="F841" s="476"/>
      <c r="G841" s="476"/>
      <c r="H841" s="476"/>
      <c r="I841" s="476"/>
      <c r="J841" s="476"/>
      <c r="K841" s="476"/>
      <c r="L841" s="476"/>
      <c r="M841" s="476"/>
      <c r="N841" s="476"/>
      <c r="O841" s="476"/>
      <c r="P841" s="476"/>
      <c r="Q841" s="476"/>
      <c r="R841" s="476"/>
      <c r="S841" s="476"/>
      <c r="T841" s="476"/>
      <c r="U841" s="476"/>
      <c r="V841" s="476"/>
      <c r="W841" s="476"/>
      <c r="X841" s="476"/>
      <c r="Y841" s="476"/>
      <c r="Z841" s="476"/>
    </row>
    <row r="842">
      <c r="A842" s="476"/>
      <c r="B842" s="476"/>
      <c r="C842" s="476"/>
      <c r="D842" s="476"/>
      <c r="E842" s="476"/>
      <c r="F842" s="476"/>
      <c r="G842" s="476"/>
      <c r="H842" s="476"/>
      <c r="I842" s="476"/>
      <c r="J842" s="476"/>
      <c r="K842" s="476"/>
      <c r="L842" s="476"/>
      <c r="M842" s="476"/>
      <c r="N842" s="476"/>
      <c r="O842" s="476"/>
      <c r="P842" s="476"/>
      <c r="Q842" s="476"/>
      <c r="R842" s="476"/>
      <c r="S842" s="476"/>
      <c r="T842" s="476"/>
      <c r="U842" s="476"/>
      <c r="V842" s="476"/>
      <c r="W842" s="476"/>
      <c r="X842" s="476"/>
      <c r="Y842" s="476"/>
      <c r="Z842" s="476"/>
    </row>
    <row r="843">
      <c r="A843" s="476"/>
      <c r="B843" s="476"/>
      <c r="C843" s="476"/>
      <c r="D843" s="476"/>
      <c r="E843" s="476"/>
      <c r="F843" s="476"/>
      <c r="G843" s="476"/>
      <c r="H843" s="476"/>
      <c r="I843" s="476"/>
      <c r="J843" s="476"/>
      <c r="K843" s="476"/>
      <c r="L843" s="476"/>
      <c r="M843" s="476"/>
      <c r="N843" s="476"/>
      <c r="O843" s="476"/>
      <c r="P843" s="476"/>
      <c r="Q843" s="476"/>
      <c r="R843" s="476"/>
      <c r="S843" s="476"/>
      <c r="T843" s="476"/>
      <c r="U843" s="476"/>
      <c r="V843" s="476"/>
      <c r="W843" s="476"/>
      <c r="X843" s="476"/>
      <c r="Y843" s="476"/>
      <c r="Z843" s="476"/>
    </row>
    <row r="844">
      <c r="A844" s="476"/>
      <c r="B844" s="476"/>
      <c r="C844" s="476"/>
      <c r="D844" s="476"/>
      <c r="E844" s="476"/>
      <c r="F844" s="476"/>
      <c r="G844" s="476"/>
      <c r="H844" s="476"/>
      <c r="I844" s="476"/>
      <c r="J844" s="476"/>
      <c r="K844" s="476"/>
      <c r="L844" s="476"/>
      <c r="M844" s="476"/>
      <c r="N844" s="476"/>
      <c r="O844" s="476"/>
      <c r="P844" s="476"/>
      <c r="Q844" s="476"/>
      <c r="R844" s="476"/>
      <c r="S844" s="476"/>
      <c r="T844" s="476"/>
      <c r="U844" s="476"/>
      <c r="V844" s="476"/>
      <c r="W844" s="476"/>
      <c r="X844" s="476"/>
      <c r="Y844" s="476"/>
      <c r="Z844" s="476"/>
    </row>
    <row r="845">
      <c r="A845" s="476"/>
      <c r="B845" s="476"/>
      <c r="C845" s="476"/>
      <c r="D845" s="476"/>
      <c r="E845" s="476"/>
      <c r="F845" s="476"/>
      <c r="G845" s="476"/>
      <c r="H845" s="476"/>
      <c r="I845" s="476"/>
      <c r="J845" s="476"/>
      <c r="K845" s="476"/>
      <c r="L845" s="476"/>
      <c r="M845" s="476"/>
      <c r="N845" s="476"/>
      <c r="O845" s="476"/>
      <c r="P845" s="476"/>
      <c r="Q845" s="476"/>
      <c r="R845" s="476"/>
      <c r="S845" s="476"/>
      <c r="T845" s="476"/>
      <c r="U845" s="476"/>
      <c r="V845" s="476"/>
      <c r="W845" s="476"/>
      <c r="X845" s="476"/>
      <c r="Y845" s="476"/>
      <c r="Z845" s="476"/>
    </row>
    <row r="846">
      <c r="A846" s="476"/>
      <c r="B846" s="476"/>
      <c r="C846" s="476"/>
      <c r="D846" s="476"/>
      <c r="E846" s="476"/>
      <c r="F846" s="476"/>
      <c r="G846" s="476"/>
      <c r="H846" s="476"/>
      <c r="I846" s="476"/>
      <c r="J846" s="476"/>
      <c r="K846" s="476"/>
      <c r="L846" s="476"/>
      <c r="M846" s="476"/>
      <c r="N846" s="476"/>
      <c r="O846" s="476"/>
      <c r="P846" s="476"/>
      <c r="Q846" s="476"/>
      <c r="R846" s="476"/>
      <c r="S846" s="476"/>
      <c r="T846" s="476"/>
      <c r="U846" s="476"/>
      <c r="V846" s="476"/>
      <c r="W846" s="476"/>
      <c r="X846" s="476"/>
      <c r="Y846" s="476"/>
      <c r="Z846" s="476"/>
    </row>
    <row r="847">
      <c r="A847" s="476"/>
      <c r="B847" s="476"/>
      <c r="C847" s="476"/>
      <c r="D847" s="476"/>
      <c r="E847" s="476"/>
      <c r="F847" s="476"/>
      <c r="G847" s="476"/>
      <c r="H847" s="476"/>
      <c r="I847" s="476"/>
      <c r="J847" s="476"/>
      <c r="K847" s="476"/>
      <c r="L847" s="476"/>
      <c r="M847" s="476"/>
      <c r="N847" s="476"/>
      <c r="O847" s="476"/>
      <c r="P847" s="476"/>
      <c r="Q847" s="476"/>
      <c r="R847" s="476"/>
      <c r="S847" s="476"/>
      <c r="T847" s="476"/>
      <c r="U847" s="476"/>
      <c r="V847" s="476"/>
      <c r="W847" s="476"/>
      <c r="X847" s="476"/>
      <c r="Y847" s="476"/>
      <c r="Z847" s="476"/>
    </row>
    <row r="848">
      <c r="A848" s="476"/>
      <c r="B848" s="476"/>
      <c r="C848" s="476"/>
      <c r="D848" s="476"/>
      <c r="E848" s="476"/>
      <c r="F848" s="476"/>
      <c r="G848" s="476"/>
      <c r="H848" s="476"/>
      <c r="I848" s="476"/>
      <c r="J848" s="476"/>
      <c r="K848" s="476"/>
      <c r="L848" s="476"/>
      <c r="M848" s="476"/>
      <c r="N848" s="476"/>
      <c r="O848" s="476"/>
      <c r="P848" s="476"/>
      <c r="Q848" s="476"/>
      <c r="R848" s="476"/>
      <c r="S848" s="476"/>
      <c r="T848" s="476"/>
      <c r="U848" s="476"/>
      <c r="V848" s="476"/>
      <c r="W848" s="476"/>
      <c r="X848" s="476"/>
      <c r="Y848" s="476"/>
      <c r="Z848" s="476"/>
    </row>
    <row r="849">
      <c r="A849" s="476"/>
      <c r="B849" s="476"/>
      <c r="C849" s="476"/>
      <c r="D849" s="476"/>
      <c r="E849" s="476"/>
      <c r="F849" s="476"/>
      <c r="G849" s="476"/>
      <c r="H849" s="476"/>
      <c r="I849" s="476"/>
      <c r="J849" s="476"/>
      <c r="K849" s="476"/>
      <c r="L849" s="476"/>
      <c r="M849" s="476"/>
      <c r="N849" s="476"/>
      <c r="O849" s="476"/>
      <c r="P849" s="476"/>
      <c r="Q849" s="476"/>
      <c r="R849" s="476"/>
      <c r="S849" s="476"/>
      <c r="T849" s="476"/>
      <c r="U849" s="476"/>
      <c r="V849" s="476"/>
      <c r="W849" s="476"/>
      <c r="X849" s="476"/>
      <c r="Y849" s="476"/>
      <c r="Z849" s="476"/>
    </row>
    <row r="850">
      <c r="A850" s="476"/>
      <c r="B850" s="476"/>
      <c r="C850" s="476"/>
      <c r="D850" s="476"/>
      <c r="E850" s="476"/>
      <c r="F850" s="476"/>
      <c r="G850" s="476"/>
      <c r="H850" s="476"/>
      <c r="I850" s="476"/>
      <c r="J850" s="476"/>
      <c r="K850" s="476"/>
      <c r="L850" s="476"/>
      <c r="M850" s="476"/>
      <c r="N850" s="476"/>
      <c r="O850" s="476"/>
      <c r="P850" s="476"/>
      <c r="Q850" s="476"/>
      <c r="R850" s="476"/>
      <c r="S850" s="476"/>
      <c r="T850" s="476"/>
      <c r="U850" s="476"/>
      <c r="V850" s="476"/>
      <c r="W850" s="476"/>
      <c r="X850" s="476"/>
      <c r="Y850" s="476"/>
      <c r="Z850" s="476"/>
    </row>
    <row r="851">
      <c r="A851" s="476"/>
      <c r="B851" s="476"/>
      <c r="C851" s="476"/>
      <c r="D851" s="476"/>
      <c r="E851" s="476"/>
      <c r="F851" s="476"/>
      <c r="G851" s="476"/>
      <c r="H851" s="476"/>
      <c r="I851" s="476"/>
      <c r="J851" s="476"/>
      <c r="K851" s="476"/>
      <c r="L851" s="476"/>
      <c r="M851" s="476"/>
      <c r="N851" s="476"/>
      <c r="O851" s="476"/>
      <c r="P851" s="476"/>
      <c r="Q851" s="476"/>
      <c r="R851" s="476"/>
      <c r="S851" s="476"/>
      <c r="T851" s="476"/>
      <c r="U851" s="476"/>
      <c r="V851" s="476"/>
      <c r="W851" s="476"/>
      <c r="X851" s="476"/>
      <c r="Y851" s="476"/>
      <c r="Z851" s="476"/>
    </row>
    <row r="852">
      <c r="A852" s="476"/>
      <c r="B852" s="476"/>
      <c r="C852" s="476"/>
      <c r="D852" s="476"/>
      <c r="E852" s="476"/>
      <c r="F852" s="476"/>
      <c r="G852" s="476"/>
      <c r="H852" s="476"/>
      <c r="I852" s="476"/>
      <c r="J852" s="476"/>
      <c r="K852" s="476"/>
      <c r="L852" s="476"/>
      <c r="M852" s="476"/>
      <c r="N852" s="476"/>
      <c r="O852" s="476"/>
      <c r="P852" s="476"/>
      <c r="Q852" s="476"/>
      <c r="R852" s="476"/>
      <c r="S852" s="476"/>
      <c r="T852" s="476"/>
      <c r="U852" s="476"/>
      <c r="V852" s="476"/>
      <c r="W852" s="476"/>
      <c r="X852" s="476"/>
      <c r="Y852" s="476"/>
      <c r="Z852" s="476"/>
    </row>
    <row r="853">
      <c r="A853" s="476"/>
      <c r="B853" s="476"/>
      <c r="C853" s="476"/>
      <c r="D853" s="476"/>
      <c r="E853" s="476"/>
      <c r="F853" s="476"/>
      <c r="G853" s="476"/>
      <c r="H853" s="476"/>
      <c r="I853" s="476"/>
      <c r="J853" s="476"/>
      <c r="K853" s="476"/>
      <c r="L853" s="476"/>
      <c r="M853" s="476"/>
      <c r="N853" s="476"/>
      <c r="O853" s="476"/>
      <c r="P853" s="476"/>
      <c r="Q853" s="476"/>
      <c r="R853" s="476"/>
      <c r="S853" s="476"/>
      <c r="T853" s="476"/>
      <c r="U853" s="476"/>
      <c r="V853" s="476"/>
      <c r="W853" s="476"/>
      <c r="X853" s="476"/>
      <c r="Y853" s="476"/>
      <c r="Z853" s="476"/>
    </row>
    <row r="854">
      <c r="A854" s="476"/>
      <c r="B854" s="476"/>
      <c r="C854" s="476"/>
      <c r="D854" s="476"/>
      <c r="E854" s="476"/>
      <c r="F854" s="476"/>
      <c r="G854" s="476"/>
      <c r="H854" s="476"/>
      <c r="I854" s="476"/>
      <c r="J854" s="476"/>
      <c r="K854" s="476"/>
      <c r="L854" s="476"/>
      <c r="M854" s="476"/>
      <c r="N854" s="476"/>
      <c r="O854" s="476"/>
      <c r="P854" s="476"/>
      <c r="Q854" s="476"/>
      <c r="R854" s="476"/>
      <c r="S854" s="476"/>
      <c r="T854" s="476"/>
      <c r="U854" s="476"/>
      <c r="V854" s="476"/>
      <c r="W854" s="476"/>
      <c r="X854" s="476"/>
      <c r="Y854" s="476"/>
      <c r="Z854" s="476"/>
    </row>
    <row r="855">
      <c r="A855" s="476"/>
      <c r="B855" s="476"/>
      <c r="C855" s="476"/>
      <c r="D855" s="476"/>
      <c r="E855" s="476"/>
      <c r="F855" s="476"/>
      <c r="G855" s="476"/>
      <c r="H855" s="476"/>
      <c r="I855" s="476"/>
      <c r="J855" s="476"/>
      <c r="K855" s="476"/>
      <c r="L855" s="476"/>
      <c r="M855" s="476"/>
      <c r="N855" s="476"/>
      <c r="O855" s="476"/>
      <c r="P855" s="476"/>
      <c r="Q855" s="476"/>
      <c r="R855" s="476"/>
      <c r="S855" s="476"/>
      <c r="T855" s="476"/>
      <c r="U855" s="476"/>
      <c r="V855" s="476"/>
      <c r="W855" s="476"/>
      <c r="X855" s="476"/>
      <c r="Y855" s="476"/>
      <c r="Z855" s="476"/>
    </row>
    <row r="856">
      <c r="A856" s="476"/>
      <c r="B856" s="476"/>
      <c r="C856" s="476"/>
      <c r="D856" s="476"/>
      <c r="E856" s="476"/>
      <c r="F856" s="476"/>
      <c r="G856" s="476"/>
      <c r="H856" s="476"/>
      <c r="I856" s="476"/>
      <c r="J856" s="476"/>
      <c r="K856" s="476"/>
      <c r="L856" s="476"/>
      <c r="M856" s="476"/>
      <c r="N856" s="476"/>
      <c r="O856" s="476"/>
      <c r="P856" s="476"/>
      <c r="Q856" s="476"/>
      <c r="R856" s="476"/>
      <c r="S856" s="476"/>
      <c r="T856" s="476"/>
      <c r="U856" s="476"/>
      <c r="V856" s="476"/>
      <c r="W856" s="476"/>
      <c r="X856" s="476"/>
      <c r="Y856" s="476"/>
      <c r="Z856" s="476"/>
    </row>
    <row r="857">
      <c r="A857" s="476"/>
      <c r="B857" s="476"/>
      <c r="C857" s="476"/>
      <c r="D857" s="476"/>
      <c r="E857" s="476"/>
      <c r="F857" s="476"/>
      <c r="G857" s="476"/>
      <c r="H857" s="476"/>
      <c r="I857" s="476"/>
      <c r="J857" s="476"/>
      <c r="K857" s="476"/>
      <c r="L857" s="476"/>
      <c r="M857" s="476"/>
      <c r="N857" s="476"/>
      <c r="O857" s="476"/>
      <c r="P857" s="476"/>
      <c r="Q857" s="476"/>
      <c r="R857" s="476"/>
      <c r="S857" s="476"/>
      <c r="T857" s="476"/>
      <c r="U857" s="476"/>
      <c r="V857" s="476"/>
      <c r="W857" s="476"/>
      <c r="X857" s="476"/>
      <c r="Y857" s="476"/>
      <c r="Z857" s="476"/>
    </row>
    <row r="858">
      <c r="A858" s="476"/>
      <c r="B858" s="476"/>
      <c r="C858" s="476"/>
      <c r="D858" s="476"/>
      <c r="E858" s="476"/>
      <c r="F858" s="476"/>
      <c r="G858" s="476"/>
      <c r="H858" s="476"/>
      <c r="I858" s="476"/>
      <c r="J858" s="476"/>
      <c r="K858" s="476"/>
      <c r="L858" s="476"/>
      <c r="M858" s="476"/>
      <c r="N858" s="476"/>
      <c r="O858" s="476"/>
      <c r="P858" s="476"/>
      <c r="Q858" s="476"/>
      <c r="R858" s="476"/>
      <c r="S858" s="476"/>
      <c r="T858" s="476"/>
      <c r="U858" s="476"/>
      <c r="V858" s="476"/>
      <c r="W858" s="476"/>
      <c r="X858" s="476"/>
      <c r="Y858" s="476"/>
      <c r="Z858" s="476"/>
    </row>
    <row r="859">
      <c r="A859" s="476"/>
      <c r="B859" s="476"/>
      <c r="C859" s="476"/>
      <c r="D859" s="476"/>
      <c r="E859" s="476"/>
      <c r="F859" s="476"/>
      <c r="G859" s="476"/>
      <c r="H859" s="476"/>
      <c r="I859" s="476"/>
      <c r="J859" s="476"/>
      <c r="K859" s="476"/>
      <c r="L859" s="476"/>
      <c r="M859" s="476"/>
      <c r="N859" s="476"/>
      <c r="O859" s="476"/>
      <c r="P859" s="476"/>
      <c r="Q859" s="476"/>
      <c r="R859" s="476"/>
      <c r="S859" s="476"/>
      <c r="T859" s="476"/>
      <c r="U859" s="476"/>
      <c r="V859" s="476"/>
      <c r="W859" s="476"/>
      <c r="X859" s="476"/>
      <c r="Y859" s="476"/>
      <c r="Z859" s="476"/>
    </row>
    <row r="860">
      <c r="A860" s="476"/>
      <c r="B860" s="476"/>
      <c r="C860" s="476"/>
      <c r="D860" s="476"/>
      <c r="E860" s="476"/>
      <c r="F860" s="476"/>
      <c r="G860" s="476"/>
      <c r="H860" s="476"/>
      <c r="I860" s="476"/>
      <c r="J860" s="476"/>
      <c r="K860" s="476"/>
      <c r="L860" s="476"/>
      <c r="M860" s="476"/>
      <c r="N860" s="476"/>
      <c r="O860" s="476"/>
      <c r="P860" s="476"/>
      <c r="Q860" s="476"/>
      <c r="R860" s="476"/>
      <c r="S860" s="476"/>
      <c r="T860" s="476"/>
      <c r="U860" s="476"/>
      <c r="V860" s="476"/>
      <c r="W860" s="476"/>
      <c r="X860" s="476"/>
      <c r="Y860" s="476"/>
      <c r="Z860" s="476"/>
    </row>
    <row r="861">
      <c r="A861" s="476"/>
      <c r="B861" s="476"/>
      <c r="C861" s="476"/>
      <c r="D861" s="476"/>
      <c r="E861" s="476"/>
      <c r="F861" s="476"/>
      <c r="G861" s="476"/>
      <c r="H861" s="476"/>
      <c r="I861" s="476"/>
      <c r="J861" s="476"/>
      <c r="K861" s="476"/>
      <c r="L861" s="476"/>
      <c r="M861" s="476"/>
      <c r="N861" s="476"/>
      <c r="O861" s="476"/>
      <c r="P861" s="476"/>
      <c r="Q861" s="476"/>
      <c r="R861" s="476"/>
      <c r="S861" s="476"/>
      <c r="T861" s="476"/>
      <c r="U861" s="476"/>
      <c r="V861" s="476"/>
      <c r="W861" s="476"/>
      <c r="X861" s="476"/>
      <c r="Y861" s="476"/>
      <c r="Z861" s="476"/>
    </row>
    <row r="862">
      <c r="A862" s="476"/>
      <c r="B862" s="476"/>
      <c r="C862" s="476"/>
      <c r="D862" s="476"/>
      <c r="E862" s="476"/>
      <c r="F862" s="476"/>
      <c r="G862" s="476"/>
      <c r="H862" s="476"/>
      <c r="I862" s="476"/>
      <c r="J862" s="476"/>
      <c r="K862" s="476"/>
      <c r="L862" s="476"/>
      <c r="M862" s="476"/>
      <c r="N862" s="476"/>
      <c r="O862" s="476"/>
      <c r="P862" s="476"/>
      <c r="Q862" s="476"/>
      <c r="R862" s="476"/>
      <c r="S862" s="476"/>
      <c r="T862" s="476"/>
      <c r="U862" s="476"/>
      <c r="V862" s="476"/>
      <c r="W862" s="476"/>
      <c r="X862" s="476"/>
      <c r="Y862" s="476"/>
      <c r="Z862" s="476"/>
    </row>
    <row r="863">
      <c r="A863" s="476"/>
      <c r="B863" s="476"/>
      <c r="C863" s="476"/>
      <c r="D863" s="476"/>
      <c r="E863" s="476"/>
      <c r="F863" s="476"/>
      <c r="G863" s="476"/>
      <c r="H863" s="476"/>
      <c r="I863" s="476"/>
      <c r="J863" s="476"/>
      <c r="K863" s="476"/>
      <c r="L863" s="476"/>
      <c r="M863" s="476"/>
      <c r="N863" s="476"/>
      <c r="O863" s="476"/>
      <c r="P863" s="476"/>
      <c r="Q863" s="476"/>
      <c r="R863" s="476"/>
      <c r="S863" s="476"/>
      <c r="T863" s="476"/>
      <c r="U863" s="476"/>
      <c r="V863" s="476"/>
      <c r="W863" s="476"/>
      <c r="X863" s="476"/>
      <c r="Y863" s="476"/>
      <c r="Z863" s="476"/>
    </row>
    <row r="864">
      <c r="A864" s="476"/>
      <c r="B864" s="476"/>
      <c r="C864" s="476"/>
      <c r="D864" s="476"/>
      <c r="E864" s="476"/>
      <c r="F864" s="476"/>
      <c r="G864" s="476"/>
      <c r="H864" s="476"/>
      <c r="I864" s="476"/>
      <c r="J864" s="476"/>
      <c r="K864" s="476"/>
      <c r="L864" s="476"/>
      <c r="M864" s="476"/>
      <c r="N864" s="476"/>
      <c r="O864" s="476"/>
      <c r="P864" s="476"/>
      <c r="Q864" s="476"/>
      <c r="R864" s="476"/>
      <c r="S864" s="476"/>
      <c r="T864" s="476"/>
      <c r="U864" s="476"/>
      <c r="V864" s="476"/>
      <c r="W864" s="476"/>
      <c r="X864" s="476"/>
      <c r="Y864" s="476"/>
      <c r="Z864" s="476"/>
    </row>
    <row r="865">
      <c r="A865" s="476"/>
      <c r="B865" s="476"/>
      <c r="C865" s="476"/>
      <c r="D865" s="476"/>
      <c r="E865" s="476"/>
      <c r="F865" s="476"/>
      <c r="G865" s="476"/>
      <c r="H865" s="476"/>
      <c r="I865" s="476"/>
      <c r="J865" s="476"/>
      <c r="K865" s="476"/>
      <c r="L865" s="476"/>
      <c r="M865" s="476"/>
      <c r="N865" s="476"/>
      <c r="O865" s="476"/>
      <c r="P865" s="476"/>
      <c r="Q865" s="476"/>
      <c r="R865" s="476"/>
      <c r="S865" s="476"/>
      <c r="T865" s="476"/>
      <c r="U865" s="476"/>
      <c r="V865" s="476"/>
      <c r="W865" s="476"/>
      <c r="X865" s="476"/>
      <c r="Y865" s="476"/>
      <c r="Z865" s="476"/>
    </row>
    <row r="866">
      <c r="A866" s="476"/>
      <c r="B866" s="476"/>
      <c r="C866" s="476"/>
      <c r="D866" s="476"/>
      <c r="E866" s="476"/>
      <c r="F866" s="476"/>
      <c r="G866" s="476"/>
      <c r="H866" s="476"/>
      <c r="I866" s="476"/>
      <c r="J866" s="476"/>
      <c r="K866" s="476"/>
      <c r="L866" s="476"/>
      <c r="M866" s="476"/>
      <c r="N866" s="476"/>
      <c r="O866" s="476"/>
      <c r="P866" s="476"/>
      <c r="Q866" s="476"/>
      <c r="R866" s="476"/>
      <c r="S866" s="476"/>
      <c r="T866" s="476"/>
      <c r="U866" s="476"/>
      <c r="V866" s="476"/>
      <c r="W866" s="476"/>
      <c r="X866" s="476"/>
      <c r="Y866" s="476"/>
      <c r="Z866" s="476"/>
    </row>
    <row r="867">
      <c r="A867" s="476"/>
      <c r="B867" s="476"/>
      <c r="C867" s="476"/>
      <c r="D867" s="476"/>
      <c r="E867" s="476"/>
      <c r="F867" s="476"/>
      <c r="G867" s="476"/>
      <c r="H867" s="476"/>
      <c r="I867" s="476"/>
      <c r="J867" s="476"/>
      <c r="K867" s="476"/>
      <c r="L867" s="476"/>
      <c r="M867" s="476"/>
      <c r="N867" s="476"/>
      <c r="O867" s="476"/>
      <c r="P867" s="476"/>
      <c r="Q867" s="476"/>
      <c r="R867" s="476"/>
      <c r="S867" s="476"/>
      <c r="T867" s="476"/>
      <c r="U867" s="476"/>
      <c r="V867" s="476"/>
      <c r="W867" s="476"/>
      <c r="X867" s="476"/>
      <c r="Y867" s="476"/>
      <c r="Z867" s="476"/>
    </row>
    <row r="868">
      <c r="A868" s="476"/>
      <c r="B868" s="476"/>
      <c r="C868" s="476"/>
      <c r="D868" s="476"/>
      <c r="E868" s="476"/>
      <c r="F868" s="476"/>
      <c r="G868" s="476"/>
      <c r="H868" s="476"/>
      <c r="I868" s="476"/>
      <c r="J868" s="476"/>
      <c r="K868" s="476"/>
      <c r="L868" s="476"/>
      <c r="M868" s="476"/>
      <c r="N868" s="476"/>
      <c r="O868" s="476"/>
      <c r="P868" s="476"/>
      <c r="Q868" s="476"/>
      <c r="R868" s="476"/>
      <c r="S868" s="476"/>
      <c r="T868" s="476"/>
      <c r="U868" s="476"/>
      <c r="V868" s="476"/>
      <c r="W868" s="476"/>
      <c r="X868" s="476"/>
      <c r="Y868" s="476"/>
      <c r="Z868" s="476"/>
    </row>
    <row r="869">
      <c r="A869" s="476"/>
      <c r="B869" s="476"/>
      <c r="C869" s="476"/>
      <c r="D869" s="476"/>
      <c r="E869" s="476"/>
      <c r="F869" s="476"/>
      <c r="G869" s="476"/>
      <c r="H869" s="476"/>
      <c r="I869" s="476"/>
      <c r="J869" s="476"/>
      <c r="K869" s="476"/>
      <c r="L869" s="476"/>
      <c r="M869" s="476"/>
      <c r="N869" s="476"/>
      <c r="O869" s="476"/>
      <c r="P869" s="476"/>
      <c r="Q869" s="476"/>
      <c r="R869" s="476"/>
      <c r="S869" s="476"/>
      <c r="T869" s="476"/>
      <c r="U869" s="476"/>
      <c r="V869" s="476"/>
      <c r="W869" s="476"/>
      <c r="X869" s="476"/>
      <c r="Y869" s="476"/>
      <c r="Z869" s="476"/>
    </row>
    <row r="870">
      <c r="A870" s="476"/>
      <c r="B870" s="476"/>
      <c r="C870" s="476"/>
      <c r="D870" s="476"/>
      <c r="E870" s="476"/>
      <c r="F870" s="476"/>
      <c r="G870" s="476"/>
      <c r="H870" s="476"/>
      <c r="I870" s="476"/>
      <c r="J870" s="476"/>
      <c r="K870" s="476"/>
      <c r="L870" s="476"/>
      <c r="M870" s="476"/>
      <c r="N870" s="476"/>
      <c r="O870" s="476"/>
      <c r="P870" s="476"/>
      <c r="Q870" s="476"/>
      <c r="R870" s="476"/>
      <c r="S870" s="476"/>
      <c r="T870" s="476"/>
      <c r="U870" s="476"/>
      <c r="V870" s="476"/>
      <c r="W870" s="476"/>
      <c r="X870" s="476"/>
      <c r="Y870" s="476"/>
      <c r="Z870" s="476"/>
    </row>
    <row r="871">
      <c r="A871" s="476"/>
      <c r="B871" s="476"/>
      <c r="C871" s="476"/>
      <c r="D871" s="476"/>
      <c r="E871" s="476"/>
      <c r="F871" s="476"/>
      <c r="G871" s="476"/>
      <c r="H871" s="476"/>
      <c r="I871" s="476"/>
      <c r="J871" s="476"/>
      <c r="K871" s="476"/>
      <c r="L871" s="476"/>
      <c r="M871" s="476"/>
      <c r="N871" s="476"/>
      <c r="O871" s="476"/>
      <c r="P871" s="476"/>
      <c r="Q871" s="476"/>
      <c r="R871" s="476"/>
      <c r="S871" s="476"/>
      <c r="T871" s="476"/>
      <c r="U871" s="476"/>
      <c r="V871" s="476"/>
      <c r="W871" s="476"/>
      <c r="X871" s="476"/>
      <c r="Y871" s="476"/>
      <c r="Z871" s="476"/>
    </row>
    <row r="872">
      <c r="A872" s="476"/>
      <c r="B872" s="476"/>
      <c r="C872" s="476"/>
      <c r="D872" s="476"/>
      <c r="E872" s="476"/>
      <c r="F872" s="476"/>
      <c r="G872" s="476"/>
      <c r="H872" s="476"/>
      <c r="I872" s="476"/>
      <c r="J872" s="476"/>
      <c r="K872" s="476"/>
      <c r="L872" s="476"/>
      <c r="M872" s="476"/>
      <c r="N872" s="476"/>
      <c r="O872" s="476"/>
      <c r="P872" s="476"/>
      <c r="Q872" s="476"/>
      <c r="R872" s="476"/>
      <c r="S872" s="476"/>
      <c r="T872" s="476"/>
      <c r="U872" s="476"/>
      <c r="V872" s="476"/>
      <c r="W872" s="476"/>
      <c r="X872" s="476"/>
      <c r="Y872" s="476"/>
      <c r="Z872" s="476"/>
    </row>
    <row r="873">
      <c r="A873" s="476"/>
      <c r="B873" s="476"/>
      <c r="C873" s="476"/>
      <c r="D873" s="476"/>
      <c r="E873" s="476"/>
      <c r="F873" s="476"/>
      <c r="G873" s="476"/>
      <c r="H873" s="476"/>
      <c r="I873" s="476"/>
      <c r="J873" s="476"/>
      <c r="K873" s="476"/>
      <c r="L873" s="476"/>
      <c r="M873" s="476"/>
      <c r="N873" s="476"/>
      <c r="O873" s="476"/>
      <c r="P873" s="476"/>
      <c r="Q873" s="476"/>
      <c r="R873" s="476"/>
      <c r="S873" s="476"/>
      <c r="T873" s="476"/>
      <c r="U873" s="476"/>
      <c r="V873" s="476"/>
      <c r="W873" s="476"/>
      <c r="X873" s="476"/>
      <c r="Y873" s="476"/>
      <c r="Z873" s="476"/>
    </row>
    <row r="874">
      <c r="A874" s="476"/>
      <c r="B874" s="476"/>
      <c r="C874" s="476"/>
      <c r="D874" s="476"/>
      <c r="E874" s="476"/>
      <c r="F874" s="476"/>
      <c r="G874" s="476"/>
      <c r="H874" s="476"/>
      <c r="I874" s="476"/>
      <c r="J874" s="476"/>
      <c r="K874" s="476"/>
      <c r="L874" s="476"/>
      <c r="M874" s="476"/>
      <c r="N874" s="476"/>
      <c r="O874" s="476"/>
      <c r="P874" s="476"/>
      <c r="Q874" s="476"/>
      <c r="R874" s="476"/>
      <c r="S874" s="476"/>
      <c r="T874" s="476"/>
      <c r="U874" s="476"/>
      <c r="V874" s="476"/>
      <c r="W874" s="476"/>
      <c r="X874" s="476"/>
      <c r="Y874" s="476"/>
      <c r="Z874" s="476"/>
    </row>
    <row r="875">
      <c r="A875" s="476"/>
      <c r="B875" s="476"/>
      <c r="C875" s="476"/>
      <c r="D875" s="476"/>
      <c r="E875" s="476"/>
      <c r="F875" s="476"/>
      <c r="G875" s="476"/>
      <c r="H875" s="476"/>
      <c r="I875" s="476"/>
      <c r="J875" s="476"/>
      <c r="K875" s="476"/>
      <c r="L875" s="476"/>
      <c r="M875" s="476"/>
      <c r="N875" s="476"/>
      <c r="O875" s="476"/>
      <c r="P875" s="476"/>
      <c r="Q875" s="476"/>
      <c r="R875" s="476"/>
      <c r="S875" s="476"/>
      <c r="T875" s="476"/>
      <c r="U875" s="476"/>
      <c r="V875" s="476"/>
      <c r="W875" s="476"/>
      <c r="X875" s="476"/>
      <c r="Y875" s="476"/>
      <c r="Z875" s="476"/>
    </row>
    <row r="876">
      <c r="A876" s="476"/>
      <c r="B876" s="476"/>
      <c r="C876" s="476"/>
      <c r="D876" s="476"/>
      <c r="E876" s="476"/>
      <c r="F876" s="476"/>
      <c r="G876" s="476"/>
      <c r="H876" s="476"/>
      <c r="I876" s="476"/>
      <c r="J876" s="476"/>
      <c r="K876" s="476"/>
      <c r="L876" s="476"/>
      <c r="M876" s="476"/>
      <c r="N876" s="476"/>
      <c r="O876" s="476"/>
      <c r="P876" s="476"/>
      <c r="Q876" s="476"/>
      <c r="R876" s="476"/>
      <c r="S876" s="476"/>
      <c r="T876" s="476"/>
      <c r="U876" s="476"/>
      <c r="V876" s="476"/>
      <c r="W876" s="476"/>
      <c r="X876" s="476"/>
      <c r="Y876" s="476"/>
      <c r="Z876" s="476"/>
    </row>
    <row r="877">
      <c r="A877" s="476"/>
      <c r="B877" s="476"/>
      <c r="C877" s="476"/>
      <c r="D877" s="476"/>
      <c r="E877" s="476"/>
      <c r="F877" s="476"/>
      <c r="G877" s="476"/>
      <c r="H877" s="476"/>
      <c r="I877" s="476"/>
      <c r="J877" s="476"/>
      <c r="K877" s="476"/>
      <c r="L877" s="476"/>
      <c r="M877" s="476"/>
      <c r="N877" s="476"/>
      <c r="O877" s="476"/>
      <c r="P877" s="476"/>
      <c r="Q877" s="476"/>
      <c r="R877" s="476"/>
      <c r="S877" s="476"/>
      <c r="T877" s="476"/>
      <c r="U877" s="476"/>
      <c r="V877" s="476"/>
      <c r="W877" s="476"/>
      <c r="X877" s="476"/>
      <c r="Y877" s="476"/>
      <c r="Z877" s="476"/>
    </row>
    <row r="878">
      <c r="A878" s="476"/>
      <c r="B878" s="476"/>
      <c r="C878" s="476"/>
      <c r="D878" s="476"/>
      <c r="E878" s="476"/>
      <c r="F878" s="476"/>
      <c r="G878" s="476"/>
      <c r="H878" s="476"/>
      <c r="I878" s="476"/>
      <c r="J878" s="476"/>
      <c r="K878" s="476"/>
      <c r="L878" s="476"/>
      <c r="M878" s="476"/>
      <c r="N878" s="476"/>
      <c r="O878" s="476"/>
      <c r="P878" s="476"/>
      <c r="Q878" s="476"/>
      <c r="R878" s="476"/>
      <c r="S878" s="476"/>
      <c r="T878" s="476"/>
      <c r="U878" s="476"/>
      <c r="V878" s="476"/>
      <c r="W878" s="476"/>
      <c r="X878" s="476"/>
      <c r="Y878" s="476"/>
      <c r="Z878" s="476"/>
    </row>
    <row r="879">
      <c r="A879" s="476"/>
      <c r="B879" s="476"/>
      <c r="C879" s="476"/>
      <c r="D879" s="476"/>
      <c r="E879" s="476"/>
      <c r="F879" s="476"/>
      <c r="G879" s="476"/>
      <c r="H879" s="476"/>
      <c r="I879" s="476"/>
      <c r="J879" s="476"/>
      <c r="K879" s="476"/>
      <c r="L879" s="476"/>
      <c r="M879" s="476"/>
      <c r="N879" s="476"/>
      <c r="O879" s="476"/>
      <c r="P879" s="476"/>
      <c r="Q879" s="476"/>
      <c r="R879" s="476"/>
      <c r="S879" s="476"/>
      <c r="T879" s="476"/>
      <c r="U879" s="476"/>
      <c r="V879" s="476"/>
      <c r="W879" s="476"/>
      <c r="X879" s="476"/>
      <c r="Y879" s="476"/>
      <c r="Z879" s="476"/>
    </row>
    <row r="880">
      <c r="A880" s="476"/>
      <c r="B880" s="476"/>
      <c r="C880" s="476"/>
      <c r="D880" s="476"/>
      <c r="E880" s="476"/>
      <c r="F880" s="476"/>
      <c r="G880" s="476"/>
      <c r="H880" s="476"/>
      <c r="I880" s="476"/>
      <c r="J880" s="476"/>
      <c r="K880" s="476"/>
      <c r="L880" s="476"/>
      <c r="M880" s="476"/>
      <c r="N880" s="476"/>
      <c r="O880" s="476"/>
      <c r="P880" s="476"/>
      <c r="Q880" s="476"/>
      <c r="R880" s="476"/>
      <c r="S880" s="476"/>
      <c r="T880" s="476"/>
      <c r="U880" s="476"/>
      <c r="V880" s="476"/>
      <c r="W880" s="476"/>
      <c r="X880" s="476"/>
      <c r="Y880" s="476"/>
      <c r="Z880" s="476"/>
    </row>
    <row r="881">
      <c r="A881" s="476"/>
      <c r="B881" s="476"/>
      <c r="C881" s="476"/>
      <c r="D881" s="476"/>
      <c r="E881" s="476"/>
      <c r="F881" s="476"/>
      <c r="G881" s="476"/>
      <c r="H881" s="476"/>
      <c r="I881" s="476"/>
      <c r="J881" s="476"/>
      <c r="K881" s="476"/>
      <c r="L881" s="476"/>
      <c r="M881" s="476"/>
      <c r="N881" s="476"/>
      <c r="O881" s="476"/>
      <c r="P881" s="476"/>
      <c r="Q881" s="476"/>
      <c r="R881" s="476"/>
      <c r="S881" s="476"/>
      <c r="T881" s="476"/>
      <c r="U881" s="476"/>
      <c r="V881" s="476"/>
      <c r="W881" s="476"/>
      <c r="X881" s="476"/>
      <c r="Y881" s="476"/>
      <c r="Z881" s="476"/>
    </row>
    <row r="882">
      <c r="A882" s="476"/>
      <c r="B882" s="476"/>
      <c r="C882" s="476"/>
      <c r="D882" s="476"/>
      <c r="E882" s="476"/>
      <c r="F882" s="476"/>
      <c r="G882" s="476"/>
      <c r="H882" s="476"/>
      <c r="I882" s="476"/>
      <c r="J882" s="476"/>
      <c r="K882" s="476"/>
      <c r="L882" s="476"/>
      <c r="M882" s="476"/>
      <c r="N882" s="476"/>
      <c r="O882" s="476"/>
      <c r="P882" s="476"/>
      <c r="Q882" s="476"/>
      <c r="R882" s="476"/>
      <c r="S882" s="476"/>
      <c r="T882" s="476"/>
      <c r="U882" s="476"/>
      <c r="V882" s="476"/>
      <c r="W882" s="476"/>
      <c r="X882" s="476"/>
      <c r="Y882" s="476"/>
      <c r="Z882" s="476"/>
    </row>
    <row r="883">
      <c r="A883" s="476"/>
      <c r="B883" s="476"/>
      <c r="C883" s="476"/>
      <c r="D883" s="476"/>
      <c r="E883" s="476"/>
      <c r="F883" s="476"/>
      <c r="G883" s="476"/>
      <c r="H883" s="476"/>
      <c r="I883" s="476"/>
      <c r="J883" s="476"/>
      <c r="K883" s="476"/>
      <c r="L883" s="476"/>
      <c r="M883" s="476"/>
      <c r="N883" s="476"/>
      <c r="O883" s="476"/>
      <c r="P883" s="476"/>
      <c r="Q883" s="476"/>
      <c r="R883" s="476"/>
      <c r="S883" s="476"/>
      <c r="T883" s="476"/>
      <c r="U883" s="476"/>
      <c r="V883" s="476"/>
      <c r="W883" s="476"/>
      <c r="X883" s="476"/>
      <c r="Y883" s="476"/>
      <c r="Z883" s="476"/>
    </row>
    <row r="884">
      <c r="A884" s="476"/>
      <c r="B884" s="476"/>
      <c r="C884" s="476"/>
      <c r="D884" s="476"/>
      <c r="E884" s="476"/>
      <c r="F884" s="476"/>
      <c r="G884" s="476"/>
      <c r="H884" s="476"/>
      <c r="I884" s="476"/>
      <c r="J884" s="476"/>
      <c r="K884" s="476"/>
      <c r="L884" s="476"/>
      <c r="M884" s="476"/>
      <c r="N884" s="476"/>
      <c r="O884" s="476"/>
      <c r="P884" s="476"/>
      <c r="Q884" s="476"/>
      <c r="R884" s="476"/>
      <c r="S884" s="476"/>
      <c r="T884" s="476"/>
      <c r="U884" s="476"/>
      <c r="V884" s="476"/>
      <c r="W884" s="476"/>
      <c r="X884" s="476"/>
      <c r="Y884" s="476"/>
      <c r="Z884" s="476"/>
    </row>
    <row r="885">
      <c r="A885" s="476"/>
      <c r="B885" s="476"/>
      <c r="C885" s="476"/>
      <c r="D885" s="476"/>
      <c r="E885" s="476"/>
      <c r="F885" s="476"/>
      <c r="G885" s="476"/>
      <c r="H885" s="476"/>
      <c r="I885" s="476"/>
      <c r="J885" s="476"/>
      <c r="K885" s="476"/>
      <c r="L885" s="476"/>
      <c r="M885" s="476"/>
      <c r="N885" s="476"/>
      <c r="O885" s="476"/>
      <c r="P885" s="476"/>
      <c r="Q885" s="476"/>
      <c r="R885" s="476"/>
      <c r="S885" s="476"/>
      <c r="T885" s="476"/>
      <c r="U885" s="476"/>
      <c r="V885" s="476"/>
      <c r="W885" s="476"/>
      <c r="X885" s="476"/>
      <c r="Y885" s="476"/>
      <c r="Z885" s="476"/>
    </row>
    <row r="886">
      <c r="A886" s="476"/>
      <c r="B886" s="476"/>
      <c r="C886" s="476"/>
      <c r="D886" s="476"/>
      <c r="E886" s="476"/>
      <c r="F886" s="476"/>
      <c r="G886" s="476"/>
      <c r="H886" s="476"/>
      <c r="I886" s="476"/>
      <c r="J886" s="476"/>
      <c r="K886" s="476"/>
      <c r="L886" s="476"/>
      <c r="M886" s="476"/>
      <c r="N886" s="476"/>
      <c r="O886" s="476"/>
      <c r="P886" s="476"/>
      <c r="Q886" s="476"/>
      <c r="R886" s="476"/>
      <c r="S886" s="476"/>
      <c r="T886" s="476"/>
      <c r="U886" s="476"/>
      <c r="V886" s="476"/>
      <c r="W886" s="476"/>
      <c r="X886" s="476"/>
      <c r="Y886" s="476"/>
      <c r="Z886" s="476"/>
    </row>
    <row r="887">
      <c r="A887" s="476"/>
      <c r="B887" s="476"/>
      <c r="C887" s="476"/>
      <c r="D887" s="476"/>
      <c r="E887" s="476"/>
      <c r="F887" s="476"/>
      <c r="G887" s="476"/>
      <c r="H887" s="476"/>
      <c r="I887" s="476"/>
      <c r="J887" s="476"/>
      <c r="K887" s="476"/>
      <c r="L887" s="476"/>
      <c r="M887" s="476"/>
      <c r="N887" s="476"/>
      <c r="O887" s="476"/>
      <c r="P887" s="476"/>
      <c r="Q887" s="476"/>
      <c r="R887" s="476"/>
      <c r="S887" s="476"/>
      <c r="T887" s="476"/>
      <c r="U887" s="476"/>
      <c r="V887" s="476"/>
      <c r="W887" s="476"/>
      <c r="X887" s="476"/>
      <c r="Y887" s="476"/>
      <c r="Z887" s="476"/>
    </row>
    <row r="888">
      <c r="A888" s="476"/>
      <c r="B888" s="476"/>
      <c r="C888" s="476"/>
      <c r="D888" s="476"/>
      <c r="E888" s="476"/>
      <c r="F888" s="476"/>
      <c r="G888" s="476"/>
      <c r="H888" s="476"/>
      <c r="I888" s="476"/>
      <c r="J888" s="476"/>
      <c r="K888" s="476"/>
      <c r="L888" s="476"/>
      <c r="M888" s="476"/>
      <c r="N888" s="476"/>
      <c r="O888" s="476"/>
      <c r="P888" s="476"/>
      <c r="Q888" s="476"/>
      <c r="R888" s="476"/>
      <c r="S888" s="476"/>
      <c r="T888" s="476"/>
      <c r="U888" s="476"/>
      <c r="V888" s="476"/>
      <c r="W888" s="476"/>
      <c r="X888" s="476"/>
      <c r="Y888" s="476"/>
      <c r="Z888" s="476"/>
    </row>
    <row r="889">
      <c r="A889" s="476"/>
      <c r="B889" s="476"/>
      <c r="C889" s="476"/>
      <c r="D889" s="476"/>
      <c r="E889" s="476"/>
      <c r="F889" s="476"/>
      <c r="G889" s="476"/>
      <c r="H889" s="476"/>
      <c r="I889" s="476"/>
      <c r="J889" s="476"/>
      <c r="K889" s="476"/>
      <c r="L889" s="476"/>
      <c r="M889" s="476"/>
      <c r="N889" s="476"/>
      <c r="O889" s="476"/>
      <c r="P889" s="476"/>
      <c r="Q889" s="476"/>
      <c r="R889" s="476"/>
      <c r="S889" s="476"/>
      <c r="T889" s="476"/>
      <c r="U889" s="476"/>
      <c r="V889" s="476"/>
      <c r="W889" s="476"/>
      <c r="X889" s="476"/>
      <c r="Y889" s="476"/>
      <c r="Z889" s="476"/>
    </row>
    <row r="890">
      <c r="A890" s="476"/>
      <c r="B890" s="476"/>
      <c r="C890" s="476"/>
      <c r="D890" s="476"/>
      <c r="E890" s="476"/>
      <c r="F890" s="476"/>
      <c r="G890" s="476"/>
      <c r="H890" s="476"/>
      <c r="I890" s="476"/>
      <c r="J890" s="476"/>
      <c r="K890" s="476"/>
      <c r="L890" s="476"/>
      <c r="M890" s="476"/>
      <c r="N890" s="476"/>
      <c r="O890" s="476"/>
      <c r="P890" s="476"/>
      <c r="Q890" s="476"/>
      <c r="R890" s="476"/>
      <c r="S890" s="476"/>
      <c r="T890" s="476"/>
      <c r="U890" s="476"/>
      <c r="V890" s="476"/>
      <c r="W890" s="476"/>
      <c r="X890" s="476"/>
      <c r="Y890" s="476"/>
      <c r="Z890" s="476"/>
    </row>
    <row r="891">
      <c r="A891" s="476"/>
      <c r="B891" s="476"/>
      <c r="C891" s="476"/>
      <c r="D891" s="476"/>
      <c r="E891" s="476"/>
      <c r="F891" s="476"/>
      <c r="G891" s="476"/>
      <c r="H891" s="476"/>
      <c r="I891" s="476"/>
      <c r="J891" s="476"/>
      <c r="K891" s="476"/>
      <c r="L891" s="476"/>
      <c r="M891" s="476"/>
      <c r="N891" s="476"/>
      <c r="O891" s="476"/>
      <c r="P891" s="476"/>
      <c r="Q891" s="476"/>
      <c r="R891" s="476"/>
      <c r="S891" s="476"/>
      <c r="T891" s="476"/>
      <c r="U891" s="476"/>
      <c r="V891" s="476"/>
      <c r="W891" s="476"/>
      <c r="X891" s="476"/>
      <c r="Y891" s="476"/>
      <c r="Z891" s="476"/>
    </row>
    <row r="892">
      <c r="A892" s="476"/>
      <c r="B892" s="476"/>
      <c r="C892" s="476"/>
      <c r="D892" s="476"/>
      <c r="E892" s="476"/>
      <c r="F892" s="476"/>
      <c r="G892" s="476"/>
      <c r="H892" s="476"/>
      <c r="I892" s="476"/>
      <c r="J892" s="476"/>
      <c r="K892" s="476"/>
      <c r="L892" s="476"/>
      <c r="M892" s="476"/>
      <c r="N892" s="476"/>
      <c r="O892" s="476"/>
      <c r="P892" s="476"/>
      <c r="Q892" s="476"/>
      <c r="R892" s="476"/>
      <c r="S892" s="476"/>
      <c r="T892" s="476"/>
      <c r="U892" s="476"/>
      <c r="V892" s="476"/>
      <c r="W892" s="476"/>
      <c r="X892" s="476"/>
      <c r="Y892" s="476"/>
      <c r="Z892" s="476"/>
    </row>
    <row r="893">
      <c r="A893" s="476"/>
      <c r="B893" s="476"/>
      <c r="C893" s="476"/>
      <c r="D893" s="476"/>
      <c r="E893" s="476"/>
      <c r="F893" s="476"/>
      <c r="G893" s="476"/>
      <c r="H893" s="476"/>
      <c r="I893" s="476"/>
      <c r="J893" s="476"/>
      <c r="K893" s="476"/>
      <c r="L893" s="476"/>
      <c r="M893" s="476"/>
      <c r="N893" s="476"/>
      <c r="O893" s="476"/>
      <c r="P893" s="476"/>
      <c r="Q893" s="476"/>
      <c r="R893" s="476"/>
      <c r="S893" s="476"/>
      <c r="T893" s="476"/>
      <c r="U893" s="476"/>
      <c r="V893" s="476"/>
      <c r="W893" s="476"/>
      <c r="X893" s="476"/>
      <c r="Y893" s="476"/>
      <c r="Z893" s="476"/>
    </row>
    <row r="894">
      <c r="A894" s="476"/>
      <c r="B894" s="476"/>
      <c r="C894" s="476"/>
      <c r="D894" s="476"/>
      <c r="E894" s="476"/>
      <c r="F894" s="476"/>
      <c r="G894" s="476"/>
      <c r="H894" s="476"/>
      <c r="I894" s="476"/>
      <c r="J894" s="476"/>
      <c r="K894" s="476"/>
      <c r="L894" s="476"/>
      <c r="M894" s="476"/>
      <c r="N894" s="476"/>
      <c r="O894" s="476"/>
      <c r="P894" s="476"/>
      <c r="Q894" s="476"/>
      <c r="R894" s="476"/>
      <c r="S894" s="476"/>
      <c r="T894" s="476"/>
      <c r="U894" s="476"/>
      <c r="V894" s="476"/>
      <c r="W894" s="476"/>
      <c r="X894" s="476"/>
      <c r="Y894" s="476"/>
      <c r="Z894" s="476"/>
    </row>
    <row r="895">
      <c r="A895" s="476"/>
      <c r="B895" s="476"/>
      <c r="C895" s="476"/>
      <c r="D895" s="476"/>
      <c r="E895" s="476"/>
      <c r="F895" s="476"/>
      <c r="G895" s="476"/>
      <c r="H895" s="476"/>
      <c r="I895" s="476"/>
      <c r="J895" s="476"/>
      <c r="K895" s="476"/>
      <c r="L895" s="476"/>
      <c r="M895" s="476"/>
      <c r="N895" s="476"/>
      <c r="O895" s="476"/>
      <c r="P895" s="476"/>
      <c r="Q895" s="476"/>
      <c r="R895" s="476"/>
      <c r="S895" s="476"/>
      <c r="T895" s="476"/>
      <c r="U895" s="476"/>
      <c r="V895" s="476"/>
      <c r="W895" s="476"/>
      <c r="X895" s="476"/>
      <c r="Y895" s="476"/>
      <c r="Z895" s="476"/>
    </row>
    <row r="896">
      <c r="A896" s="476"/>
      <c r="B896" s="476"/>
      <c r="C896" s="476"/>
      <c r="D896" s="476"/>
      <c r="E896" s="476"/>
      <c r="F896" s="476"/>
      <c r="G896" s="476"/>
      <c r="H896" s="476"/>
      <c r="I896" s="476"/>
      <c r="J896" s="476"/>
      <c r="K896" s="476"/>
      <c r="L896" s="476"/>
      <c r="M896" s="476"/>
      <c r="N896" s="476"/>
      <c r="O896" s="476"/>
      <c r="P896" s="476"/>
      <c r="Q896" s="476"/>
      <c r="R896" s="476"/>
      <c r="S896" s="476"/>
      <c r="T896" s="476"/>
      <c r="U896" s="476"/>
      <c r="V896" s="476"/>
      <c r="W896" s="476"/>
      <c r="X896" s="476"/>
      <c r="Y896" s="476"/>
      <c r="Z896" s="476"/>
    </row>
    <row r="897">
      <c r="A897" s="476"/>
      <c r="B897" s="476"/>
      <c r="C897" s="476"/>
      <c r="D897" s="476"/>
      <c r="E897" s="476"/>
      <c r="F897" s="476"/>
      <c r="G897" s="476"/>
      <c r="H897" s="476"/>
      <c r="I897" s="476"/>
      <c r="J897" s="476"/>
      <c r="K897" s="476"/>
      <c r="L897" s="476"/>
      <c r="M897" s="476"/>
      <c r="N897" s="476"/>
      <c r="O897" s="476"/>
      <c r="P897" s="476"/>
      <c r="Q897" s="476"/>
      <c r="R897" s="476"/>
      <c r="S897" s="476"/>
      <c r="T897" s="476"/>
      <c r="U897" s="476"/>
      <c r="V897" s="476"/>
      <c r="W897" s="476"/>
      <c r="X897" s="476"/>
      <c r="Y897" s="476"/>
      <c r="Z897" s="476"/>
    </row>
    <row r="898">
      <c r="A898" s="476"/>
      <c r="B898" s="476"/>
      <c r="C898" s="476"/>
      <c r="D898" s="476"/>
      <c r="E898" s="476"/>
      <c r="F898" s="476"/>
      <c r="G898" s="476"/>
      <c r="H898" s="476"/>
      <c r="I898" s="476"/>
      <c r="J898" s="476"/>
      <c r="K898" s="476"/>
      <c r="L898" s="476"/>
      <c r="M898" s="476"/>
      <c r="N898" s="476"/>
      <c r="O898" s="476"/>
      <c r="P898" s="476"/>
      <c r="Q898" s="476"/>
      <c r="R898" s="476"/>
      <c r="S898" s="476"/>
      <c r="T898" s="476"/>
      <c r="U898" s="476"/>
      <c r="V898" s="476"/>
      <c r="W898" s="476"/>
      <c r="X898" s="476"/>
      <c r="Y898" s="476"/>
      <c r="Z898" s="476"/>
    </row>
    <row r="899">
      <c r="A899" s="476"/>
      <c r="B899" s="476"/>
      <c r="C899" s="476"/>
      <c r="D899" s="476"/>
      <c r="E899" s="476"/>
      <c r="F899" s="476"/>
      <c r="G899" s="476"/>
      <c r="H899" s="476"/>
      <c r="I899" s="476"/>
      <c r="J899" s="476"/>
      <c r="K899" s="476"/>
      <c r="L899" s="476"/>
      <c r="M899" s="476"/>
      <c r="N899" s="476"/>
      <c r="O899" s="476"/>
      <c r="P899" s="476"/>
      <c r="Q899" s="476"/>
      <c r="R899" s="476"/>
      <c r="S899" s="476"/>
      <c r="T899" s="476"/>
      <c r="U899" s="476"/>
      <c r="V899" s="476"/>
      <c r="W899" s="476"/>
      <c r="X899" s="476"/>
      <c r="Y899" s="476"/>
      <c r="Z899" s="476"/>
    </row>
    <row r="900">
      <c r="A900" s="476"/>
      <c r="B900" s="476"/>
      <c r="C900" s="476"/>
      <c r="D900" s="476"/>
      <c r="E900" s="476"/>
      <c r="F900" s="476"/>
      <c r="G900" s="476"/>
      <c r="H900" s="476"/>
      <c r="I900" s="476"/>
      <c r="J900" s="476"/>
      <c r="K900" s="476"/>
      <c r="L900" s="476"/>
      <c r="M900" s="476"/>
      <c r="N900" s="476"/>
      <c r="O900" s="476"/>
      <c r="P900" s="476"/>
      <c r="Q900" s="476"/>
      <c r="R900" s="476"/>
      <c r="S900" s="476"/>
      <c r="T900" s="476"/>
      <c r="U900" s="476"/>
      <c r="V900" s="476"/>
      <c r="W900" s="476"/>
      <c r="X900" s="476"/>
      <c r="Y900" s="476"/>
      <c r="Z900" s="476"/>
    </row>
    <row r="901">
      <c r="A901" s="476"/>
      <c r="B901" s="476"/>
      <c r="C901" s="476"/>
      <c r="D901" s="476"/>
      <c r="E901" s="476"/>
      <c r="F901" s="476"/>
      <c r="G901" s="476"/>
      <c r="H901" s="476"/>
      <c r="I901" s="476"/>
      <c r="J901" s="476"/>
      <c r="K901" s="476"/>
      <c r="L901" s="476"/>
      <c r="M901" s="476"/>
      <c r="N901" s="476"/>
      <c r="O901" s="476"/>
      <c r="P901" s="476"/>
      <c r="Q901" s="476"/>
      <c r="R901" s="476"/>
      <c r="S901" s="476"/>
      <c r="T901" s="476"/>
      <c r="U901" s="476"/>
      <c r="V901" s="476"/>
      <c r="W901" s="476"/>
      <c r="X901" s="476"/>
      <c r="Y901" s="476"/>
      <c r="Z901" s="476"/>
    </row>
    <row r="902">
      <c r="A902" s="476"/>
      <c r="B902" s="476"/>
      <c r="C902" s="476"/>
      <c r="D902" s="476"/>
      <c r="E902" s="476"/>
      <c r="F902" s="476"/>
      <c r="G902" s="476"/>
      <c r="H902" s="476"/>
      <c r="I902" s="476"/>
      <c r="J902" s="476"/>
      <c r="K902" s="476"/>
      <c r="L902" s="476"/>
      <c r="M902" s="476"/>
      <c r="N902" s="476"/>
      <c r="O902" s="476"/>
      <c r="P902" s="476"/>
      <c r="Q902" s="476"/>
      <c r="R902" s="476"/>
      <c r="S902" s="476"/>
      <c r="T902" s="476"/>
      <c r="U902" s="476"/>
      <c r="V902" s="476"/>
      <c r="W902" s="476"/>
      <c r="X902" s="476"/>
      <c r="Y902" s="476"/>
      <c r="Z902" s="476"/>
    </row>
    <row r="903">
      <c r="A903" s="476"/>
      <c r="B903" s="476"/>
      <c r="C903" s="476"/>
      <c r="D903" s="476"/>
      <c r="E903" s="476"/>
      <c r="F903" s="476"/>
      <c r="G903" s="476"/>
      <c r="H903" s="476"/>
      <c r="I903" s="476"/>
      <c r="J903" s="476"/>
      <c r="K903" s="476"/>
      <c r="L903" s="476"/>
      <c r="M903" s="476"/>
      <c r="N903" s="476"/>
      <c r="O903" s="476"/>
      <c r="P903" s="476"/>
      <c r="Q903" s="476"/>
      <c r="R903" s="476"/>
      <c r="S903" s="476"/>
      <c r="T903" s="476"/>
      <c r="U903" s="476"/>
      <c r="V903" s="476"/>
      <c r="W903" s="476"/>
      <c r="X903" s="476"/>
      <c r="Y903" s="476"/>
      <c r="Z903" s="476"/>
    </row>
    <row r="904">
      <c r="A904" s="476"/>
      <c r="B904" s="476"/>
      <c r="C904" s="476"/>
      <c r="D904" s="476"/>
      <c r="E904" s="476"/>
      <c r="F904" s="476"/>
      <c r="G904" s="476"/>
      <c r="H904" s="476"/>
      <c r="I904" s="476"/>
      <c r="J904" s="476"/>
      <c r="K904" s="476"/>
      <c r="L904" s="476"/>
      <c r="M904" s="476"/>
      <c r="N904" s="476"/>
      <c r="O904" s="476"/>
      <c r="P904" s="476"/>
      <c r="Q904" s="476"/>
      <c r="R904" s="476"/>
      <c r="S904" s="476"/>
      <c r="T904" s="476"/>
      <c r="U904" s="476"/>
      <c r="V904" s="476"/>
      <c r="W904" s="476"/>
      <c r="X904" s="476"/>
      <c r="Y904" s="476"/>
      <c r="Z904" s="476"/>
    </row>
    <row r="905">
      <c r="A905" s="476"/>
      <c r="B905" s="476"/>
      <c r="C905" s="476"/>
      <c r="D905" s="476"/>
      <c r="E905" s="476"/>
      <c r="F905" s="476"/>
      <c r="G905" s="476"/>
      <c r="H905" s="476"/>
      <c r="I905" s="476"/>
      <c r="J905" s="476"/>
      <c r="K905" s="476"/>
      <c r="L905" s="476"/>
      <c r="M905" s="476"/>
      <c r="N905" s="476"/>
      <c r="O905" s="476"/>
      <c r="P905" s="476"/>
      <c r="Q905" s="476"/>
      <c r="R905" s="476"/>
      <c r="S905" s="476"/>
      <c r="T905" s="476"/>
      <c r="U905" s="476"/>
      <c r="V905" s="476"/>
      <c r="W905" s="476"/>
      <c r="X905" s="476"/>
      <c r="Y905" s="476"/>
      <c r="Z905" s="476"/>
    </row>
    <row r="906">
      <c r="A906" s="476"/>
      <c r="B906" s="476"/>
      <c r="C906" s="476"/>
      <c r="D906" s="476"/>
      <c r="E906" s="476"/>
      <c r="F906" s="476"/>
      <c r="G906" s="476"/>
      <c r="H906" s="476"/>
      <c r="I906" s="476"/>
      <c r="J906" s="476"/>
      <c r="K906" s="476"/>
      <c r="L906" s="476"/>
      <c r="M906" s="476"/>
      <c r="N906" s="476"/>
      <c r="O906" s="476"/>
      <c r="P906" s="476"/>
      <c r="Q906" s="476"/>
      <c r="R906" s="476"/>
      <c r="S906" s="476"/>
      <c r="T906" s="476"/>
      <c r="U906" s="476"/>
      <c r="V906" s="476"/>
      <c r="W906" s="476"/>
      <c r="X906" s="476"/>
      <c r="Y906" s="476"/>
      <c r="Z906" s="476"/>
    </row>
    <row r="907">
      <c r="A907" s="476"/>
      <c r="B907" s="476"/>
      <c r="C907" s="476"/>
      <c r="D907" s="476"/>
      <c r="E907" s="476"/>
      <c r="F907" s="476"/>
      <c r="G907" s="476"/>
      <c r="H907" s="476"/>
      <c r="I907" s="476"/>
      <c r="J907" s="476"/>
      <c r="K907" s="476"/>
      <c r="L907" s="476"/>
      <c r="M907" s="476"/>
      <c r="N907" s="476"/>
      <c r="O907" s="476"/>
      <c r="P907" s="476"/>
      <c r="Q907" s="476"/>
      <c r="R907" s="476"/>
      <c r="S907" s="476"/>
      <c r="T907" s="476"/>
      <c r="U907" s="476"/>
      <c r="V907" s="476"/>
      <c r="W907" s="476"/>
      <c r="X907" s="476"/>
      <c r="Y907" s="476"/>
      <c r="Z907" s="476"/>
    </row>
    <row r="908">
      <c r="A908" s="476"/>
      <c r="B908" s="476"/>
      <c r="C908" s="476"/>
      <c r="D908" s="476"/>
      <c r="E908" s="476"/>
      <c r="F908" s="476"/>
      <c r="G908" s="476"/>
      <c r="H908" s="476"/>
      <c r="I908" s="476"/>
      <c r="J908" s="476"/>
      <c r="K908" s="476"/>
      <c r="L908" s="476"/>
      <c r="M908" s="476"/>
      <c r="N908" s="476"/>
      <c r="O908" s="476"/>
      <c r="P908" s="476"/>
      <c r="Q908" s="476"/>
      <c r="R908" s="476"/>
      <c r="S908" s="476"/>
      <c r="T908" s="476"/>
      <c r="U908" s="476"/>
      <c r="V908" s="476"/>
      <c r="W908" s="476"/>
      <c r="X908" s="476"/>
      <c r="Y908" s="476"/>
      <c r="Z908" s="476"/>
    </row>
    <row r="909">
      <c r="A909" s="476"/>
      <c r="B909" s="476"/>
      <c r="C909" s="476"/>
      <c r="D909" s="476"/>
      <c r="E909" s="476"/>
      <c r="F909" s="476"/>
      <c r="G909" s="476"/>
      <c r="H909" s="476"/>
      <c r="I909" s="476"/>
      <c r="J909" s="476"/>
      <c r="K909" s="476"/>
      <c r="L909" s="476"/>
      <c r="M909" s="476"/>
      <c r="N909" s="476"/>
      <c r="O909" s="476"/>
      <c r="P909" s="476"/>
      <c r="Q909" s="476"/>
      <c r="R909" s="476"/>
      <c r="S909" s="476"/>
      <c r="T909" s="476"/>
      <c r="U909" s="476"/>
      <c r="V909" s="476"/>
      <c r="W909" s="476"/>
      <c r="X909" s="476"/>
      <c r="Y909" s="476"/>
      <c r="Z909" s="476"/>
    </row>
    <row r="910">
      <c r="A910" s="476"/>
      <c r="B910" s="476"/>
      <c r="C910" s="476"/>
      <c r="D910" s="476"/>
      <c r="E910" s="476"/>
      <c r="F910" s="476"/>
      <c r="G910" s="476"/>
      <c r="H910" s="476"/>
      <c r="I910" s="476"/>
      <c r="J910" s="476"/>
      <c r="K910" s="476"/>
      <c r="L910" s="476"/>
      <c r="M910" s="476"/>
      <c r="N910" s="476"/>
      <c r="O910" s="476"/>
      <c r="P910" s="476"/>
      <c r="Q910" s="476"/>
      <c r="R910" s="476"/>
      <c r="S910" s="476"/>
      <c r="T910" s="476"/>
      <c r="U910" s="476"/>
      <c r="V910" s="476"/>
      <c r="W910" s="476"/>
      <c r="X910" s="476"/>
      <c r="Y910" s="476"/>
      <c r="Z910" s="476"/>
    </row>
    <row r="911">
      <c r="A911" s="476"/>
      <c r="B911" s="476"/>
      <c r="C911" s="476"/>
      <c r="D911" s="476"/>
      <c r="E911" s="476"/>
      <c r="F911" s="476"/>
      <c r="G911" s="476"/>
      <c r="H911" s="476"/>
      <c r="I911" s="476"/>
      <c r="J911" s="476"/>
      <c r="K911" s="476"/>
      <c r="L911" s="476"/>
      <c r="M911" s="476"/>
      <c r="N911" s="476"/>
      <c r="O911" s="476"/>
      <c r="P911" s="476"/>
      <c r="Q911" s="476"/>
      <c r="R911" s="476"/>
      <c r="S911" s="476"/>
      <c r="T911" s="476"/>
      <c r="U911" s="476"/>
      <c r="V911" s="476"/>
      <c r="W911" s="476"/>
      <c r="X911" s="476"/>
      <c r="Y911" s="476"/>
      <c r="Z911" s="476"/>
    </row>
    <row r="912">
      <c r="A912" s="476"/>
      <c r="B912" s="476"/>
      <c r="C912" s="476"/>
      <c r="D912" s="476"/>
      <c r="E912" s="476"/>
      <c r="F912" s="476"/>
      <c r="G912" s="476"/>
      <c r="H912" s="476"/>
      <c r="I912" s="476"/>
      <c r="J912" s="476"/>
      <c r="K912" s="476"/>
      <c r="L912" s="476"/>
      <c r="M912" s="476"/>
      <c r="N912" s="476"/>
      <c r="O912" s="476"/>
      <c r="P912" s="476"/>
      <c r="Q912" s="476"/>
      <c r="R912" s="476"/>
      <c r="S912" s="476"/>
      <c r="T912" s="476"/>
      <c r="U912" s="476"/>
      <c r="V912" s="476"/>
      <c r="W912" s="476"/>
      <c r="X912" s="476"/>
      <c r="Y912" s="476"/>
      <c r="Z912" s="476"/>
    </row>
    <row r="913">
      <c r="A913" s="476"/>
      <c r="B913" s="476"/>
      <c r="C913" s="476"/>
      <c r="D913" s="476"/>
      <c r="E913" s="476"/>
      <c r="F913" s="476"/>
      <c r="G913" s="476"/>
      <c r="H913" s="476"/>
      <c r="I913" s="476"/>
      <c r="J913" s="476"/>
      <c r="K913" s="476"/>
      <c r="L913" s="476"/>
      <c r="M913" s="476"/>
      <c r="N913" s="476"/>
      <c r="O913" s="476"/>
      <c r="P913" s="476"/>
      <c r="Q913" s="476"/>
      <c r="R913" s="476"/>
      <c r="S913" s="476"/>
      <c r="T913" s="476"/>
      <c r="U913" s="476"/>
      <c r="V913" s="476"/>
      <c r="W913" s="476"/>
      <c r="X913" s="476"/>
      <c r="Y913" s="476"/>
      <c r="Z913" s="476"/>
    </row>
    <row r="914">
      <c r="A914" s="476"/>
      <c r="B914" s="476"/>
      <c r="C914" s="476"/>
      <c r="D914" s="476"/>
      <c r="E914" s="476"/>
      <c r="F914" s="476"/>
      <c r="G914" s="476"/>
      <c r="H914" s="476"/>
      <c r="I914" s="476"/>
      <c r="J914" s="476"/>
      <c r="K914" s="476"/>
      <c r="L914" s="476"/>
      <c r="M914" s="476"/>
      <c r="N914" s="476"/>
      <c r="O914" s="476"/>
      <c r="P914" s="476"/>
      <c r="Q914" s="476"/>
      <c r="R914" s="476"/>
      <c r="S914" s="476"/>
      <c r="T914" s="476"/>
      <c r="U914" s="476"/>
      <c r="V914" s="476"/>
      <c r="W914" s="476"/>
      <c r="X914" s="476"/>
      <c r="Y914" s="476"/>
      <c r="Z914" s="476"/>
    </row>
    <row r="915">
      <c r="A915" s="476"/>
      <c r="B915" s="476"/>
      <c r="C915" s="476"/>
      <c r="D915" s="476"/>
      <c r="E915" s="476"/>
      <c r="F915" s="476"/>
      <c r="G915" s="476"/>
      <c r="H915" s="476"/>
      <c r="I915" s="476"/>
      <c r="J915" s="476"/>
      <c r="K915" s="476"/>
      <c r="L915" s="476"/>
      <c r="M915" s="476"/>
      <c r="N915" s="476"/>
      <c r="O915" s="476"/>
      <c r="P915" s="476"/>
      <c r="Q915" s="476"/>
      <c r="R915" s="476"/>
      <c r="S915" s="476"/>
      <c r="T915" s="476"/>
      <c r="U915" s="476"/>
      <c r="V915" s="476"/>
      <c r="W915" s="476"/>
      <c r="X915" s="476"/>
      <c r="Y915" s="476"/>
      <c r="Z915" s="476"/>
    </row>
    <row r="916">
      <c r="A916" s="476"/>
      <c r="B916" s="476"/>
      <c r="C916" s="476"/>
      <c r="D916" s="476"/>
      <c r="E916" s="476"/>
      <c r="F916" s="476"/>
      <c r="G916" s="476"/>
      <c r="H916" s="476"/>
      <c r="I916" s="476"/>
      <c r="J916" s="476"/>
      <c r="K916" s="476"/>
      <c r="L916" s="476"/>
      <c r="M916" s="476"/>
      <c r="N916" s="476"/>
      <c r="O916" s="476"/>
      <c r="P916" s="476"/>
      <c r="Q916" s="476"/>
      <c r="R916" s="476"/>
      <c r="S916" s="476"/>
      <c r="T916" s="476"/>
      <c r="U916" s="476"/>
      <c r="V916" s="476"/>
      <c r="W916" s="476"/>
      <c r="X916" s="476"/>
      <c r="Y916" s="476"/>
      <c r="Z916" s="476"/>
    </row>
    <row r="917">
      <c r="A917" s="476"/>
      <c r="B917" s="476"/>
      <c r="C917" s="476"/>
      <c r="D917" s="476"/>
      <c r="E917" s="476"/>
      <c r="F917" s="476"/>
      <c r="G917" s="476"/>
      <c r="H917" s="476"/>
      <c r="I917" s="476"/>
      <c r="J917" s="476"/>
      <c r="K917" s="476"/>
      <c r="L917" s="476"/>
      <c r="M917" s="476"/>
      <c r="N917" s="476"/>
      <c r="O917" s="476"/>
      <c r="P917" s="476"/>
      <c r="Q917" s="476"/>
      <c r="R917" s="476"/>
      <c r="S917" s="476"/>
      <c r="T917" s="476"/>
      <c r="U917" s="476"/>
      <c r="V917" s="476"/>
      <c r="W917" s="476"/>
      <c r="X917" s="476"/>
      <c r="Y917" s="476"/>
      <c r="Z917" s="476"/>
    </row>
    <row r="918">
      <c r="A918" s="476"/>
      <c r="B918" s="476"/>
      <c r="C918" s="476"/>
      <c r="D918" s="476"/>
      <c r="E918" s="476"/>
      <c r="F918" s="476"/>
      <c r="G918" s="476"/>
      <c r="H918" s="476"/>
      <c r="I918" s="476"/>
      <c r="J918" s="476"/>
      <c r="K918" s="476"/>
      <c r="L918" s="476"/>
      <c r="M918" s="476"/>
      <c r="N918" s="476"/>
      <c r="O918" s="476"/>
      <c r="P918" s="476"/>
      <c r="Q918" s="476"/>
      <c r="R918" s="476"/>
      <c r="S918" s="476"/>
      <c r="T918" s="476"/>
      <c r="U918" s="476"/>
      <c r="V918" s="476"/>
      <c r="W918" s="476"/>
      <c r="X918" s="476"/>
      <c r="Y918" s="476"/>
      <c r="Z918" s="476"/>
    </row>
    <row r="919">
      <c r="A919" s="476"/>
      <c r="B919" s="476"/>
      <c r="C919" s="476"/>
      <c r="D919" s="476"/>
      <c r="E919" s="476"/>
      <c r="F919" s="476"/>
      <c r="G919" s="476"/>
      <c r="H919" s="476"/>
      <c r="I919" s="476"/>
      <c r="J919" s="476"/>
      <c r="K919" s="476"/>
      <c r="L919" s="476"/>
      <c r="M919" s="476"/>
      <c r="N919" s="476"/>
      <c r="O919" s="476"/>
      <c r="P919" s="476"/>
      <c r="Q919" s="476"/>
      <c r="R919" s="476"/>
      <c r="S919" s="476"/>
      <c r="T919" s="476"/>
      <c r="U919" s="476"/>
      <c r="V919" s="476"/>
      <c r="W919" s="476"/>
      <c r="X919" s="476"/>
      <c r="Y919" s="476"/>
      <c r="Z919" s="476"/>
    </row>
    <row r="920">
      <c r="A920" s="476"/>
      <c r="B920" s="476"/>
      <c r="C920" s="476"/>
      <c r="D920" s="476"/>
      <c r="E920" s="476"/>
      <c r="F920" s="476"/>
      <c r="G920" s="476"/>
      <c r="H920" s="476"/>
      <c r="I920" s="476"/>
      <c r="J920" s="476"/>
      <c r="K920" s="476"/>
      <c r="L920" s="476"/>
      <c r="M920" s="476"/>
      <c r="N920" s="476"/>
      <c r="O920" s="476"/>
      <c r="P920" s="476"/>
      <c r="Q920" s="476"/>
      <c r="R920" s="476"/>
      <c r="S920" s="476"/>
      <c r="T920" s="476"/>
      <c r="U920" s="476"/>
      <c r="V920" s="476"/>
      <c r="W920" s="476"/>
      <c r="X920" s="476"/>
      <c r="Y920" s="476"/>
      <c r="Z920" s="476"/>
    </row>
    <row r="921">
      <c r="A921" s="476"/>
      <c r="B921" s="476"/>
      <c r="C921" s="476"/>
      <c r="D921" s="476"/>
      <c r="E921" s="476"/>
      <c r="F921" s="476"/>
      <c r="G921" s="476"/>
      <c r="H921" s="476"/>
      <c r="I921" s="476"/>
      <c r="J921" s="476"/>
      <c r="K921" s="476"/>
      <c r="L921" s="476"/>
      <c r="M921" s="476"/>
      <c r="N921" s="476"/>
      <c r="O921" s="476"/>
      <c r="P921" s="476"/>
      <c r="Q921" s="476"/>
      <c r="R921" s="476"/>
      <c r="S921" s="476"/>
      <c r="T921" s="476"/>
      <c r="U921" s="476"/>
      <c r="V921" s="476"/>
      <c r="W921" s="476"/>
      <c r="X921" s="476"/>
      <c r="Y921" s="476"/>
      <c r="Z921" s="476"/>
    </row>
    <row r="922">
      <c r="A922" s="476"/>
      <c r="B922" s="476"/>
      <c r="C922" s="476"/>
      <c r="D922" s="476"/>
      <c r="E922" s="476"/>
      <c r="F922" s="476"/>
      <c r="G922" s="476"/>
      <c r="H922" s="476"/>
      <c r="I922" s="476"/>
      <c r="J922" s="476"/>
      <c r="K922" s="476"/>
      <c r="L922" s="476"/>
      <c r="M922" s="476"/>
      <c r="N922" s="476"/>
      <c r="O922" s="476"/>
      <c r="P922" s="476"/>
      <c r="Q922" s="476"/>
      <c r="R922" s="476"/>
      <c r="S922" s="476"/>
      <c r="T922" s="476"/>
      <c r="U922" s="476"/>
      <c r="V922" s="476"/>
      <c r="W922" s="476"/>
      <c r="X922" s="476"/>
      <c r="Y922" s="476"/>
      <c r="Z922" s="476"/>
    </row>
    <row r="923">
      <c r="A923" s="476"/>
      <c r="B923" s="476"/>
      <c r="C923" s="476"/>
      <c r="D923" s="476"/>
      <c r="E923" s="476"/>
      <c r="F923" s="476"/>
      <c r="G923" s="476"/>
      <c r="H923" s="476"/>
      <c r="I923" s="476"/>
      <c r="J923" s="476"/>
      <c r="K923" s="476"/>
      <c r="L923" s="476"/>
      <c r="M923" s="476"/>
      <c r="N923" s="476"/>
      <c r="O923" s="476"/>
      <c r="P923" s="476"/>
      <c r="Q923" s="476"/>
      <c r="R923" s="476"/>
      <c r="S923" s="476"/>
      <c r="T923" s="476"/>
      <c r="U923" s="476"/>
      <c r="V923" s="476"/>
      <c r="W923" s="476"/>
      <c r="X923" s="476"/>
      <c r="Y923" s="476"/>
      <c r="Z923" s="476"/>
    </row>
    <row r="924">
      <c r="A924" s="476"/>
      <c r="B924" s="476"/>
      <c r="C924" s="476"/>
      <c r="D924" s="476"/>
      <c r="E924" s="476"/>
      <c r="F924" s="476"/>
      <c r="G924" s="476"/>
      <c r="H924" s="476"/>
      <c r="I924" s="476"/>
      <c r="J924" s="476"/>
      <c r="K924" s="476"/>
      <c r="L924" s="476"/>
      <c r="M924" s="476"/>
      <c r="N924" s="476"/>
      <c r="O924" s="476"/>
      <c r="P924" s="476"/>
      <c r="Q924" s="476"/>
      <c r="R924" s="476"/>
      <c r="S924" s="476"/>
      <c r="T924" s="476"/>
      <c r="U924" s="476"/>
      <c r="V924" s="476"/>
      <c r="W924" s="476"/>
      <c r="X924" s="476"/>
      <c r="Y924" s="476"/>
      <c r="Z924" s="476"/>
    </row>
    <row r="925">
      <c r="A925" s="476"/>
      <c r="B925" s="476"/>
      <c r="C925" s="476"/>
      <c r="D925" s="476"/>
      <c r="E925" s="476"/>
      <c r="F925" s="476"/>
      <c r="G925" s="476"/>
      <c r="H925" s="476"/>
      <c r="I925" s="476"/>
      <c r="J925" s="476"/>
      <c r="K925" s="476"/>
      <c r="L925" s="476"/>
      <c r="M925" s="476"/>
      <c r="N925" s="476"/>
      <c r="O925" s="476"/>
      <c r="P925" s="476"/>
      <c r="Q925" s="476"/>
      <c r="R925" s="476"/>
      <c r="S925" s="476"/>
      <c r="T925" s="476"/>
      <c r="U925" s="476"/>
      <c r="V925" s="476"/>
      <c r="W925" s="476"/>
      <c r="X925" s="476"/>
      <c r="Y925" s="476"/>
      <c r="Z925" s="476"/>
    </row>
    <row r="926">
      <c r="A926" s="476"/>
      <c r="B926" s="476"/>
      <c r="C926" s="476"/>
      <c r="D926" s="476"/>
      <c r="E926" s="476"/>
      <c r="F926" s="476"/>
      <c r="G926" s="476"/>
      <c r="H926" s="476"/>
      <c r="I926" s="476"/>
      <c r="J926" s="476"/>
      <c r="K926" s="476"/>
      <c r="L926" s="476"/>
      <c r="M926" s="476"/>
      <c r="N926" s="476"/>
      <c r="O926" s="476"/>
      <c r="P926" s="476"/>
      <c r="Q926" s="476"/>
      <c r="R926" s="476"/>
      <c r="S926" s="476"/>
      <c r="T926" s="476"/>
      <c r="U926" s="476"/>
      <c r="V926" s="476"/>
      <c r="W926" s="476"/>
      <c r="X926" s="476"/>
      <c r="Y926" s="476"/>
      <c r="Z926" s="476"/>
    </row>
    <row r="927">
      <c r="A927" s="476"/>
      <c r="B927" s="476"/>
      <c r="C927" s="476"/>
      <c r="D927" s="476"/>
      <c r="E927" s="476"/>
      <c r="F927" s="476"/>
      <c r="G927" s="476"/>
      <c r="H927" s="476"/>
      <c r="I927" s="476"/>
      <c r="J927" s="476"/>
      <c r="K927" s="476"/>
      <c r="L927" s="476"/>
      <c r="M927" s="476"/>
      <c r="N927" s="476"/>
      <c r="O927" s="476"/>
      <c r="P927" s="476"/>
      <c r="Q927" s="476"/>
      <c r="R927" s="476"/>
      <c r="S927" s="476"/>
      <c r="T927" s="476"/>
      <c r="U927" s="476"/>
      <c r="V927" s="476"/>
      <c r="W927" s="476"/>
      <c r="X927" s="476"/>
      <c r="Y927" s="476"/>
      <c r="Z927" s="476"/>
    </row>
    <row r="928">
      <c r="A928" s="476"/>
      <c r="B928" s="476"/>
      <c r="C928" s="476"/>
      <c r="D928" s="476"/>
      <c r="E928" s="476"/>
      <c r="F928" s="476"/>
      <c r="G928" s="476"/>
      <c r="H928" s="476"/>
      <c r="I928" s="476"/>
      <c r="J928" s="476"/>
      <c r="K928" s="476"/>
      <c r="L928" s="476"/>
      <c r="M928" s="476"/>
      <c r="N928" s="476"/>
      <c r="O928" s="476"/>
      <c r="P928" s="476"/>
      <c r="Q928" s="476"/>
      <c r="R928" s="476"/>
      <c r="S928" s="476"/>
      <c r="T928" s="476"/>
      <c r="U928" s="476"/>
      <c r="V928" s="476"/>
      <c r="W928" s="476"/>
      <c r="X928" s="476"/>
      <c r="Y928" s="476"/>
      <c r="Z928" s="476"/>
    </row>
    <row r="929">
      <c r="A929" s="476"/>
      <c r="B929" s="476"/>
      <c r="C929" s="476"/>
      <c r="D929" s="476"/>
      <c r="E929" s="476"/>
      <c r="F929" s="476"/>
      <c r="G929" s="476"/>
      <c r="H929" s="476"/>
      <c r="I929" s="476"/>
      <c r="J929" s="476"/>
      <c r="K929" s="476"/>
      <c r="L929" s="476"/>
      <c r="M929" s="476"/>
      <c r="N929" s="476"/>
      <c r="O929" s="476"/>
      <c r="P929" s="476"/>
      <c r="Q929" s="476"/>
      <c r="R929" s="476"/>
      <c r="S929" s="476"/>
      <c r="T929" s="476"/>
      <c r="U929" s="476"/>
      <c r="V929" s="476"/>
      <c r="W929" s="476"/>
      <c r="X929" s="476"/>
      <c r="Y929" s="476"/>
      <c r="Z929" s="476"/>
    </row>
    <row r="930">
      <c r="A930" s="476"/>
      <c r="B930" s="476"/>
      <c r="C930" s="476"/>
      <c r="D930" s="476"/>
      <c r="E930" s="476"/>
      <c r="F930" s="476"/>
      <c r="G930" s="476"/>
      <c r="H930" s="476"/>
      <c r="I930" s="476"/>
      <c r="J930" s="476"/>
      <c r="K930" s="476"/>
      <c r="L930" s="476"/>
      <c r="M930" s="476"/>
      <c r="N930" s="476"/>
      <c r="O930" s="476"/>
      <c r="P930" s="476"/>
      <c r="Q930" s="476"/>
      <c r="R930" s="476"/>
      <c r="S930" s="476"/>
      <c r="T930" s="476"/>
      <c r="U930" s="476"/>
      <c r="V930" s="476"/>
      <c r="W930" s="476"/>
      <c r="X930" s="476"/>
      <c r="Y930" s="476"/>
      <c r="Z930" s="476"/>
    </row>
    <row r="931">
      <c r="A931" s="476"/>
      <c r="B931" s="476"/>
      <c r="C931" s="476"/>
      <c r="D931" s="476"/>
      <c r="E931" s="476"/>
      <c r="F931" s="476"/>
      <c r="G931" s="476"/>
      <c r="H931" s="476"/>
      <c r="I931" s="476"/>
      <c r="J931" s="476"/>
      <c r="K931" s="476"/>
      <c r="L931" s="476"/>
      <c r="M931" s="476"/>
      <c r="N931" s="476"/>
      <c r="O931" s="476"/>
      <c r="P931" s="476"/>
      <c r="Q931" s="476"/>
      <c r="R931" s="476"/>
      <c r="S931" s="476"/>
      <c r="T931" s="476"/>
      <c r="U931" s="476"/>
      <c r="V931" s="476"/>
      <c r="W931" s="476"/>
      <c r="X931" s="476"/>
      <c r="Y931" s="476"/>
      <c r="Z931" s="476"/>
    </row>
    <row r="932">
      <c r="A932" s="476"/>
      <c r="B932" s="476"/>
      <c r="C932" s="476"/>
      <c r="D932" s="476"/>
      <c r="E932" s="476"/>
      <c r="F932" s="476"/>
      <c r="G932" s="476"/>
      <c r="H932" s="476"/>
      <c r="I932" s="476"/>
      <c r="J932" s="476"/>
      <c r="K932" s="476"/>
      <c r="L932" s="476"/>
      <c r="M932" s="476"/>
      <c r="N932" s="476"/>
      <c r="O932" s="476"/>
      <c r="P932" s="476"/>
      <c r="Q932" s="476"/>
      <c r="R932" s="476"/>
      <c r="S932" s="476"/>
      <c r="T932" s="476"/>
      <c r="U932" s="476"/>
      <c r="V932" s="476"/>
      <c r="W932" s="476"/>
      <c r="X932" s="476"/>
      <c r="Y932" s="476"/>
      <c r="Z932" s="476"/>
    </row>
    <row r="933">
      <c r="A933" s="476"/>
      <c r="B933" s="476"/>
      <c r="C933" s="476"/>
      <c r="D933" s="476"/>
      <c r="E933" s="476"/>
      <c r="F933" s="476"/>
      <c r="G933" s="476"/>
      <c r="H933" s="476"/>
      <c r="I933" s="476"/>
      <c r="J933" s="476"/>
      <c r="K933" s="476"/>
      <c r="L933" s="476"/>
      <c r="M933" s="476"/>
      <c r="N933" s="476"/>
      <c r="O933" s="476"/>
      <c r="P933" s="476"/>
      <c r="Q933" s="476"/>
      <c r="R933" s="476"/>
      <c r="S933" s="476"/>
      <c r="T933" s="476"/>
      <c r="U933" s="476"/>
      <c r="V933" s="476"/>
      <c r="W933" s="476"/>
      <c r="X933" s="476"/>
      <c r="Y933" s="476"/>
      <c r="Z933" s="476"/>
    </row>
    <row r="934">
      <c r="A934" s="476"/>
      <c r="B934" s="476"/>
      <c r="C934" s="476"/>
      <c r="D934" s="476"/>
      <c r="E934" s="476"/>
      <c r="F934" s="476"/>
      <c r="G934" s="476"/>
      <c r="H934" s="476"/>
      <c r="I934" s="476"/>
      <c r="J934" s="476"/>
      <c r="K934" s="476"/>
      <c r="L934" s="476"/>
      <c r="M934" s="476"/>
      <c r="N934" s="476"/>
      <c r="O934" s="476"/>
      <c r="P934" s="476"/>
      <c r="Q934" s="476"/>
      <c r="R934" s="476"/>
      <c r="S934" s="476"/>
      <c r="T934" s="476"/>
      <c r="U934" s="476"/>
      <c r="V934" s="476"/>
      <c r="W934" s="476"/>
      <c r="X934" s="476"/>
      <c r="Y934" s="476"/>
      <c r="Z934" s="476"/>
    </row>
    <row r="935">
      <c r="A935" s="476"/>
      <c r="B935" s="476"/>
      <c r="C935" s="476"/>
      <c r="D935" s="476"/>
      <c r="E935" s="476"/>
      <c r="F935" s="476"/>
      <c r="G935" s="476"/>
      <c r="H935" s="476"/>
      <c r="I935" s="476"/>
      <c r="J935" s="476"/>
      <c r="K935" s="476"/>
      <c r="L935" s="476"/>
      <c r="M935" s="476"/>
      <c r="N935" s="476"/>
      <c r="O935" s="476"/>
      <c r="P935" s="476"/>
      <c r="Q935" s="476"/>
      <c r="R935" s="476"/>
      <c r="S935" s="476"/>
      <c r="T935" s="476"/>
      <c r="U935" s="476"/>
      <c r="V935" s="476"/>
      <c r="W935" s="476"/>
      <c r="X935" s="476"/>
      <c r="Y935" s="476"/>
      <c r="Z935" s="476"/>
    </row>
    <row r="936">
      <c r="A936" s="476"/>
      <c r="B936" s="476"/>
      <c r="C936" s="476"/>
      <c r="D936" s="476"/>
      <c r="E936" s="476"/>
      <c r="F936" s="476"/>
      <c r="G936" s="476"/>
      <c r="H936" s="476"/>
      <c r="I936" s="476"/>
      <c r="J936" s="476"/>
      <c r="K936" s="476"/>
      <c r="L936" s="476"/>
      <c r="M936" s="476"/>
      <c r="N936" s="476"/>
      <c r="O936" s="476"/>
      <c r="P936" s="476"/>
      <c r="Q936" s="476"/>
      <c r="R936" s="476"/>
      <c r="S936" s="476"/>
      <c r="T936" s="476"/>
      <c r="U936" s="476"/>
      <c r="V936" s="476"/>
      <c r="W936" s="476"/>
      <c r="X936" s="476"/>
      <c r="Y936" s="476"/>
      <c r="Z936" s="476"/>
    </row>
    <row r="937">
      <c r="A937" s="476"/>
      <c r="B937" s="476"/>
      <c r="C937" s="476"/>
      <c r="D937" s="476"/>
      <c r="E937" s="476"/>
      <c r="F937" s="476"/>
      <c r="G937" s="476"/>
      <c r="H937" s="476"/>
      <c r="I937" s="476"/>
      <c r="J937" s="476"/>
      <c r="K937" s="476"/>
      <c r="L937" s="476"/>
      <c r="M937" s="476"/>
      <c r="N937" s="476"/>
      <c r="O937" s="476"/>
      <c r="P937" s="476"/>
      <c r="Q937" s="476"/>
      <c r="R937" s="476"/>
      <c r="S937" s="476"/>
      <c r="T937" s="476"/>
      <c r="U937" s="476"/>
      <c r="V937" s="476"/>
      <c r="W937" s="476"/>
      <c r="X937" s="476"/>
      <c r="Y937" s="476"/>
      <c r="Z937" s="476"/>
    </row>
    <row r="938">
      <c r="A938" s="476"/>
      <c r="B938" s="476"/>
      <c r="C938" s="476"/>
      <c r="D938" s="476"/>
      <c r="E938" s="476"/>
      <c r="F938" s="476"/>
      <c r="G938" s="476"/>
      <c r="H938" s="476"/>
      <c r="I938" s="476"/>
      <c r="J938" s="476"/>
      <c r="K938" s="476"/>
      <c r="L938" s="476"/>
      <c r="M938" s="476"/>
      <c r="N938" s="476"/>
      <c r="O938" s="476"/>
      <c r="P938" s="476"/>
      <c r="Q938" s="476"/>
      <c r="R938" s="476"/>
      <c r="S938" s="476"/>
      <c r="T938" s="476"/>
      <c r="U938" s="476"/>
      <c r="V938" s="476"/>
      <c r="W938" s="476"/>
      <c r="X938" s="476"/>
      <c r="Y938" s="476"/>
      <c r="Z938" s="476"/>
    </row>
    <row r="939">
      <c r="A939" s="476"/>
      <c r="B939" s="476"/>
      <c r="C939" s="476"/>
      <c r="D939" s="476"/>
      <c r="E939" s="476"/>
      <c r="F939" s="476"/>
      <c r="G939" s="476"/>
      <c r="H939" s="476"/>
      <c r="I939" s="476"/>
      <c r="J939" s="476"/>
      <c r="K939" s="476"/>
      <c r="L939" s="476"/>
      <c r="M939" s="476"/>
      <c r="N939" s="476"/>
      <c r="O939" s="476"/>
      <c r="P939" s="476"/>
      <c r="Q939" s="476"/>
      <c r="R939" s="476"/>
      <c r="S939" s="476"/>
      <c r="T939" s="476"/>
      <c r="U939" s="476"/>
      <c r="V939" s="476"/>
      <c r="W939" s="476"/>
      <c r="X939" s="476"/>
      <c r="Y939" s="476"/>
      <c r="Z939" s="476"/>
    </row>
    <row r="940">
      <c r="A940" s="476"/>
      <c r="B940" s="476"/>
      <c r="C940" s="476"/>
      <c r="D940" s="476"/>
      <c r="E940" s="476"/>
      <c r="F940" s="476"/>
      <c r="G940" s="476"/>
      <c r="H940" s="476"/>
      <c r="I940" s="476"/>
      <c r="J940" s="476"/>
      <c r="K940" s="476"/>
      <c r="L940" s="476"/>
      <c r="M940" s="476"/>
      <c r="N940" s="476"/>
      <c r="O940" s="476"/>
      <c r="P940" s="476"/>
      <c r="Q940" s="476"/>
      <c r="R940" s="476"/>
      <c r="S940" s="476"/>
      <c r="T940" s="476"/>
      <c r="U940" s="476"/>
      <c r="V940" s="476"/>
      <c r="W940" s="476"/>
      <c r="X940" s="476"/>
      <c r="Y940" s="476"/>
      <c r="Z940" s="476"/>
    </row>
    <row r="941">
      <c r="A941" s="476"/>
      <c r="B941" s="476"/>
      <c r="C941" s="476"/>
      <c r="D941" s="476"/>
      <c r="E941" s="476"/>
      <c r="F941" s="476"/>
      <c r="G941" s="476"/>
      <c r="H941" s="476"/>
      <c r="I941" s="476"/>
      <c r="J941" s="476"/>
      <c r="K941" s="476"/>
      <c r="L941" s="476"/>
      <c r="M941" s="476"/>
      <c r="N941" s="476"/>
      <c r="O941" s="476"/>
      <c r="P941" s="476"/>
      <c r="Q941" s="476"/>
      <c r="R941" s="476"/>
      <c r="S941" s="476"/>
      <c r="T941" s="476"/>
      <c r="U941" s="476"/>
      <c r="V941" s="476"/>
      <c r="W941" s="476"/>
      <c r="X941" s="476"/>
      <c r="Y941" s="476"/>
      <c r="Z941" s="476"/>
    </row>
    <row r="942">
      <c r="A942" s="476"/>
      <c r="B942" s="476"/>
      <c r="C942" s="476"/>
      <c r="D942" s="476"/>
      <c r="E942" s="476"/>
      <c r="F942" s="476"/>
      <c r="G942" s="476"/>
      <c r="H942" s="476"/>
      <c r="I942" s="476"/>
      <c r="J942" s="476"/>
      <c r="K942" s="476"/>
      <c r="L942" s="476"/>
      <c r="M942" s="476"/>
      <c r="N942" s="476"/>
      <c r="O942" s="476"/>
      <c r="P942" s="476"/>
      <c r="Q942" s="476"/>
      <c r="R942" s="476"/>
      <c r="S942" s="476"/>
      <c r="T942" s="476"/>
      <c r="U942" s="476"/>
      <c r="V942" s="476"/>
      <c r="W942" s="476"/>
      <c r="X942" s="476"/>
      <c r="Y942" s="476"/>
      <c r="Z942" s="476"/>
    </row>
    <row r="943">
      <c r="A943" s="476"/>
      <c r="B943" s="476"/>
      <c r="C943" s="476"/>
      <c r="D943" s="476"/>
      <c r="E943" s="476"/>
      <c r="F943" s="476"/>
      <c r="G943" s="476"/>
      <c r="H943" s="476"/>
      <c r="I943" s="476"/>
      <c r="J943" s="476"/>
      <c r="K943" s="476"/>
      <c r="L943" s="476"/>
      <c r="M943" s="476"/>
      <c r="N943" s="476"/>
      <c r="O943" s="476"/>
      <c r="P943" s="476"/>
      <c r="Q943" s="476"/>
      <c r="R943" s="476"/>
      <c r="S943" s="476"/>
      <c r="T943" s="476"/>
      <c r="U943" s="476"/>
      <c r="V943" s="476"/>
      <c r="W943" s="476"/>
      <c r="X943" s="476"/>
      <c r="Y943" s="476"/>
      <c r="Z943" s="476"/>
    </row>
    <row r="944">
      <c r="A944" s="476"/>
      <c r="B944" s="476"/>
      <c r="C944" s="476"/>
      <c r="D944" s="476"/>
      <c r="E944" s="476"/>
      <c r="F944" s="476"/>
      <c r="G944" s="476"/>
      <c r="H944" s="476"/>
      <c r="I944" s="476"/>
      <c r="J944" s="476"/>
      <c r="K944" s="476"/>
      <c r="L944" s="476"/>
      <c r="M944" s="476"/>
      <c r="N944" s="476"/>
      <c r="O944" s="476"/>
      <c r="P944" s="476"/>
      <c r="Q944" s="476"/>
      <c r="R944" s="476"/>
      <c r="S944" s="476"/>
      <c r="T944" s="476"/>
      <c r="U944" s="476"/>
      <c r="V944" s="476"/>
      <c r="W944" s="476"/>
      <c r="X944" s="476"/>
      <c r="Y944" s="476"/>
      <c r="Z944" s="476"/>
    </row>
    <row r="945">
      <c r="A945" s="476"/>
      <c r="B945" s="476"/>
      <c r="C945" s="476"/>
      <c r="D945" s="476"/>
      <c r="E945" s="476"/>
      <c r="F945" s="476"/>
      <c r="G945" s="476"/>
      <c r="H945" s="476"/>
      <c r="I945" s="476"/>
      <c r="J945" s="476"/>
      <c r="K945" s="476"/>
      <c r="L945" s="476"/>
      <c r="M945" s="476"/>
      <c r="N945" s="476"/>
      <c r="O945" s="476"/>
      <c r="P945" s="476"/>
      <c r="Q945" s="476"/>
      <c r="R945" s="476"/>
      <c r="S945" s="476"/>
      <c r="T945" s="476"/>
      <c r="U945" s="476"/>
      <c r="V945" s="476"/>
      <c r="W945" s="476"/>
      <c r="X945" s="476"/>
      <c r="Y945" s="476"/>
      <c r="Z945" s="476"/>
    </row>
    <row r="946">
      <c r="A946" s="476"/>
      <c r="B946" s="476"/>
      <c r="C946" s="476"/>
      <c r="D946" s="476"/>
      <c r="E946" s="476"/>
      <c r="F946" s="476"/>
      <c r="G946" s="476"/>
      <c r="H946" s="476"/>
      <c r="I946" s="476"/>
      <c r="J946" s="476"/>
      <c r="K946" s="476"/>
      <c r="L946" s="476"/>
      <c r="M946" s="476"/>
      <c r="N946" s="476"/>
      <c r="O946" s="476"/>
      <c r="P946" s="476"/>
      <c r="Q946" s="476"/>
      <c r="R946" s="476"/>
      <c r="S946" s="476"/>
      <c r="T946" s="476"/>
      <c r="U946" s="476"/>
      <c r="V946" s="476"/>
      <c r="W946" s="476"/>
      <c r="X946" s="476"/>
      <c r="Y946" s="476"/>
      <c r="Z946" s="476"/>
    </row>
    <row r="947">
      <c r="A947" s="476"/>
      <c r="B947" s="476"/>
      <c r="C947" s="476"/>
      <c r="D947" s="476"/>
      <c r="E947" s="476"/>
      <c r="F947" s="476"/>
      <c r="G947" s="476"/>
      <c r="H947" s="476"/>
      <c r="I947" s="476"/>
      <c r="J947" s="476"/>
      <c r="K947" s="476"/>
      <c r="L947" s="476"/>
      <c r="M947" s="476"/>
      <c r="N947" s="476"/>
      <c r="O947" s="476"/>
      <c r="P947" s="476"/>
      <c r="Q947" s="476"/>
      <c r="R947" s="476"/>
      <c r="S947" s="476"/>
      <c r="T947" s="476"/>
      <c r="U947" s="476"/>
      <c r="V947" s="476"/>
      <c r="W947" s="476"/>
      <c r="X947" s="476"/>
      <c r="Y947" s="476"/>
      <c r="Z947" s="476"/>
    </row>
    <row r="948">
      <c r="A948" s="476"/>
      <c r="B948" s="476"/>
      <c r="C948" s="476"/>
      <c r="D948" s="476"/>
      <c r="E948" s="476"/>
      <c r="F948" s="476"/>
      <c r="G948" s="476"/>
      <c r="H948" s="476"/>
      <c r="I948" s="476"/>
      <c r="J948" s="476"/>
      <c r="K948" s="476"/>
      <c r="L948" s="476"/>
      <c r="M948" s="476"/>
      <c r="N948" s="476"/>
      <c r="O948" s="476"/>
      <c r="P948" s="476"/>
      <c r="Q948" s="476"/>
      <c r="R948" s="476"/>
      <c r="S948" s="476"/>
      <c r="T948" s="476"/>
      <c r="U948" s="476"/>
      <c r="V948" s="476"/>
      <c r="W948" s="476"/>
      <c r="X948" s="476"/>
      <c r="Y948" s="476"/>
      <c r="Z948" s="476"/>
    </row>
    <row r="949">
      <c r="A949" s="476"/>
      <c r="B949" s="476"/>
      <c r="C949" s="476"/>
      <c r="D949" s="476"/>
      <c r="E949" s="476"/>
      <c r="F949" s="476"/>
      <c r="G949" s="476"/>
      <c r="H949" s="476"/>
      <c r="I949" s="476"/>
      <c r="J949" s="476"/>
      <c r="K949" s="476"/>
      <c r="L949" s="476"/>
      <c r="M949" s="476"/>
      <c r="N949" s="476"/>
      <c r="O949" s="476"/>
      <c r="P949" s="476"/>
      <c r="Q949" s="476"/>
      <c r="R949" s="476"/>
      <c r="S949" s="476"/>
      <c r="T949" s="476"/>
      <c r="U949" s="476"/>
      <c r="V949" s="476"/>
      <c r="W949" s="476"/>
      <c r="X949" s="476"/>
      <c r="Y949" s="476"/>
      <c r="Z949" s="476"/>
    </row>
    <row r="950">
      <c r="A950" s="476"/>
      <c r="B950" s="476"/>
      <c r="C950" s="476"/>
      <c r="D950" s="476"/>
      <c r="E950" s="476"/>
      <c r="F950" s="476"/>
      <c r="G950" s="476"/>
      <c r="H950" s="476"/>
      <c r="I950" s="476"/>
      <c r="J950" s="476"/>
      <c r="K950" s="476"/>
      <c r="L950" s="476"/>
      <c r="M950" s="476"/>
      <c r="N950" s="476"/>
      <c r="O950" s="476"/>
      <c r="P950" s="476"/>
      <c r="Q950" s="476"/>
      <c r="R950" s="476"/>
      <c r="S950" s="476"/>
      <c r="T950" s="476"/>
      <c r="U950" s="476"/>
      <c r="V950" s="476"/>
      <c r="W950" s="476"/>
      <c r="X950" s="476"/>
      <c r="Y950" s="476"/>
      <c r="Z950" s="476"/>
    </row>
    <row r="951">
      <c r="A951" s="476"/>
      <c r="B951" s="476"/>
      <c r="C951" s="476"/>
      <c r="D951" s="476"/>
      <c r="E951" s="476"/>
      <c r="F951" s="476"/>
      <c r="G951" s="476"/>
      <c r="H951" s="476"/>
      <c r="I951" s="476"/>
      <c r="J951" s="476"/>
      <c r="K951" s="476"/>
      <c r="L951" s="476"/>
      <c r="M951" s="476"/>
      <c r="N951" s="476"/>
      <c r="O951" s="476"/>
      <c r="P951" s="476"/>
      <c r="Q951" s="476"/>
      <c r="R951" s="476"/>
      <c r="S951" s="476"/>
      <c r="T951" s="476"/>
      <c r="U951" s="476"/>
      <c r="V951" s="476"/>
      <c r="W951" s="476"/>
      <c r="X951" s="476"/>
      <c r="Y951" s="476"/>
      <c r="Z951" s="476"/>
    </row>
    <row r="952">
      <c r="A952" s="476"/>
      <c r="B952" s="476"/>
      <c r="C952" s="476"/>
      <c r="D952" s="476"/>
      <c r="E952" s="476"/>
      <c r="F952" s="476"/>
      <c r="G952" s="476"/>
      <c r="H952" s="476"/>
      <c r="I952" s="476"/>
      <c r="J952" s="476"/>
      <c r="K952" s="476"/>
      <c r="L952" s="476"/>
      <c r="M952" s="476"/>
      <c r="N952" s="476"/>
      <c r="O952" s="476"/>
      <c r="P952" s="476"/>
      <c r="Q952" s="476"/>
      <c r="R952" s="476"/>
      <c r="S952" s="476"/>
      <c r="T952" s="476"/>
      <c r="U952" s="476"/>
      <c r="V952" s="476"/>
      <c r="W952" s="476"/>
      <c r="X952" s="476"/>
      <c r="Y952" s="476"/>
      <c r="Z952" s="476"/>
    </row>
    <row r="953">
      <c r="A953" s="476"/>
      <c r="B953" s="476"/>
      <c r="C953" s="476"/>
      <c r="D953" s="476"/>
      <c r="E953" s="476"/>
      <c r="F953" s="476"/>
      <c r="G953" s="476"/>
      <c r="H953" s="476"/>
      <c r="I953" s="476"/>
      <c r="J953" s="476"/>
      <c r="K953" s="476"/>
      <c r="L953" s="476"/>
      <c r="M953" s="476"/>
      <c r="N953" s="476"/>
      <c r="O953" s="476"/>
      <c r="P953" s="476"/>
      <c r="Q953" s="476"/>
      <c r="R953" s="476"/>
      <c r="S953" s="476"/>
      <c r="T953" s="476"/>
      <c r="U953" s="476"/>
      <c r="V953" s="476"/>
      <c r="W953" s="476"/>
      <c r="X953" s="476"/>
      <c r="Y953" s="476"/>
      <c r="Z953" s="476"/>
    </row>
    <row r="954">
      <c r="A954" s="476"/>
      <c r="B954" s="476"/>
      <c r="C954" s="476"/>
      <c r="D954" s="476"/>
      <c r="E954" s="476"/>
      <c r="F954" s="476"/>
      <c r="G954" s="476"/>
      <c r="H954" s="476"/>
      <c r="I954" s="476"/>
      <c r="J954" s="476"/>
      <c r="K954" s="476"/>
      <c r="L954" s="476"/>
      <c r="M954" s="476"/>
      <c r="N954" s="476"/>
      <c r="O954" s="476"/>
      <c r="P954" s="476"/>
      <c r="Q954" s="476"/>
      <c r="R954" s="476"/>
      <c r="S954" s="476"/>
      <c r="T954" s="476"/>
      <c r="U954" s="476"/>
      <c r="V954" s="476"/>
      <c r="W954" s="476"/>
      <c r="X954" s="476"/>
      <c r="Y954" s="476"/>
      <c r="Z954" s="476"/>
    </row>
    <row r="955">
      <c r="A955" s="476"/>
      <c r="B955" s="476"/>
      <c r="C955" s="476"/>
      <c r="D955" s="476"/>
      <c r="E955" s="476"/>
      <c r="F955" s="476"/>
      <c r="G955" s="476"/>
      <c r="H955" s="476"/>
      <c r="I955" s="476"/>
      <c r="J955" s="476"/>
      <c r="K955" s="476"/>
      <c r="L955" s="476"/>
      <c r="M955" s="476"/>
      <c r="N955" s="476"/>
      <c r="O955" s="476"/>
      <c r="P955" s="476"/>
      <c r="Q955" s="476"/>
      <c r="R955" s="476"/>
      <c r="S955" s="476"/>
      <c r="T955" s="476"/>
      <c r="U955" s="476"/>
      <c r="V955" s="476"/>
      <c r="W955" s="476"/>
      <c r="X955" s="476"/>
      <c r="Y955" s="476"/>
      <c r="Z955" s="476"/>
    </row>
    <row r="956">
      <c r="A956" s="476"/>
      <c r="B956" s="476"/>
      <c r="C956" s="476"/>
      <c r="D956" s="476"/>
      <c r="E956" s="476"/>
      <c r="F956" s="476"/>
      <c r="G956" s="476"/>
      <c r="H956" s="476"/>
      <c r="I956" s="476"/>
      <c r="J956" s="476"/>
      <c r="K956" s="476"/>
      <c r="L956" s="476"/>
      <c r="M956" s="476"/>
      <c r="N956" s="476"/>
      <c r="O956" s="476"/>
      <c r="P956" s="476"/>
      <c r="Q956" s="476"/>
      <c r="R956" s="476"/>
      <c r="S956" s="476"/>
      <c r="T956" s="476"/>
      <c r="U956" s="476"/>
      <c r="V956" s="476"/>
      <c r="W956" s="476"/>
      <c r="X956" s="476"/>
      <c r="Y956" s="476"/>
      <c r="Z956" s="476"/>
    </row>
    <row r="957">
      <c r="A957" s="476"/>
      <c r="B957" s="476"/>
      <c r="C957" s="476"/>
      <c r="D957" s="476"/>
      <c r="E957" s="476"/>
      <c r="F957" s="476"/>
      <c r="G957" s="476"/>
      <c r="H957" s="476"/>
      <c r="I957" s="476"/>
      <c r="J957" s="476"/>
      <c r="K957" s="476"/>
      <c r="L957" s="476"/>
      <c r="M957" s="476"/>
      <c r="N957" s="476"/>
      <c r="O957" s="476"/>
      <c r="P957" s="476"/>
      <c r="Q957" s="476"/>
      <c r="R957" s="476"/>
      <c r="S957" s="476"/>
      <c r="T957" s="476"/>
      <c r="U957" s="476"/>
      <c r="V957" s="476"/>
      <c r="W957" s="476"/>
      <c r="X957" s="476"/>
      <c r="Y957" s="476"/>
      <c r="Z957" s="476"/>
    </row>
    <row r="958">
      <c r="A958" s="476"/>
      <c r="B958" s="476"/>
      <c r="C958" s="476"/>
      <c r="D958" s="476"/>
      <c r="E958" s="476"/>
      <c r="F958" s="476"/>
      <c r="G958" s="476"/>
      <c r="H958" s="476"/>
      <c r="I958" s="476"/>
      <c r="J958" s="476"/>
      <c r="K958" s="476"/>
      <c r="L958" s="476"/>
      <c r="M958" s="476"/>
      <c r="N958" s="476"/>
      <c r="O958" s="476"/>
      <c r="P958" s="476"/>
      <c r="Q958" s="476"/>
      <c r="R958" s="476"/>
      <c r="S958" s="476"/>
      <c r="T958" s="476"/>
      <c r="U958" s="476"/>
      <c r="V958" s="476"/>
      <c r="W958" s="476"/>
      <c r="X958" s="476"/>
      <c r="Y958" s="476"/>
      <c r="Z958" s="476"/>
    </row>
    <row r="959">
      <c r="A959" s="476"/>
      <c r="B959" s="476"/>
      <c r="C959" s="476"/>
      <c r="D959" s="476"/>
      <c r="E959" s="476"/>
      <c r="F959" s="476"/>
      <c r="G959" s="476"/>
      <c r="H959" s="476"/>
      <c r="I959" s="476"/>
      <c r="J959" s="476"/>
      <c r="K959" s="476"/>
      <c r="L959" s="476"/>
      <c r="M959" s="476"/>
      <c r="N959" s="476"/>
      <c r="O959" s="476"/>
      <c r="P959" s="476"/>
      <c r="Q959" s="476"/>
      <c r="R959" s="476"/>
      <c r="S959" s="476"/>
      <c r="T959" s="476"/>
      <c r="U959" s="476"/>
      <c r="V959" s="476"/>
      <c r="W959" s="476"/>
      <c r="X959" s="476"/>
      <c r="Y959" s="476"/>
      <c r="Z959" s="476"/>
    </row>
    <row r="960">
      <c r="A960" s="476"/>
      <c r="B960" s="476"/>
      <c r="C960" s="476"/>
      <c r="D960" s="476"/>
      <c r="E960" s="476"/>
      <c r="F960" s="476"/>
      <c r="G960" s="476"/>
      <c r="H960" s="476"/>
      <c r="I960" s="476"/>
      <c r="J960" s="476"/>
      <c r="K960" s="476"/>
      <c r="L960" s="476"/>
      <c r="M960" s="476"/>
      <c r="N960" s="476"/>
      <c r="O960" s="476"/>
      <c r="P960" s="476"/>
      <c r="Q960" s="476"/>
      <c r="R960" s="476"/>
      <c r="S960" s="476"/>
      <c r="T960" s="476"/>
      <c r="U960" s="476"/>
      <c r="V960" s="476"/>
      <c r="W960" s="476"/>
      <c r="X960" s="476"/>
      <c r="Y960" s="476"/>
      <c r="Z960" s="476"/>
    </row>
    <row r="961">
      <c r="A961" s="476"/>
      <c r="B961" s="476"/>
      <c r="C961" s="476"/>
      <c r="D961" s="476"/>
      <c r="E961" s="476"/>
      <c r="F961" s="476"/>
      <c r="G961" s="476"/>
      <c r="H961" s="476"/>
      <c r="I961" s="476"/>
      <c r="J961" s="476"/>
      <c r="K961" s="476"/>
      <c r="L961" s="476"/>
      <c r="M961" s="476"/>
      <c r="N961" s="476"/>
      <c r="O961" s="476"/>
      <c r="P961" s="476"/>
      <c r="Q961" s="476"/>
      <c r="R961" s="476"/>
      <c r="S961" s="476"/>
      <c r="T961" s="476"/>
      <c r="U961" s="476"/>
      <c r="V961" s="476"/>
      <c r="W961" s="476"/>
      <c r="X961" s="476"/>
      <c r="Y961" s="476"/>
      <c r="Z961" s="476"/>
    </row>
    <row r="962">
      <c r="A962" s="476"/>
      <c r="B962" s="476"/>
      <c r="C962" s="476"/>
      <c r="D962" s="476"/>
      <c r="E962" s="476"/>
      <c r="F962" s="476"/>
      <c r="G962" s="476"/>
      <c r="H962" s="476"/>
      <c r="I962" s="476"/>
      <c r="J962" s="476"/>
      <c r="K962" s="476"/>
      <c r="L962" s="476"/>
      <c r="M962" s="476"/>
      <c r="N962" s="476"/>
      <c r="O962" s="476"/>
      <c r="P962" s="476"/>
      <c r="Q962" s="476"/>
      <c r="R962" s="476"/>
      <c r="S962" s="476"/>
      <c r="T962" s="476"/>
      <c r="U962" s="476"/>
      <c r="V962" s="476"/>
      <c r="W962" s="476"/>
      <c r="X962" s="476"/>
      <c r="Y962" s="476"/>
      <c r="Z962" s="476"/>
    </row>
    <row r="963">
      <c r="A963" s="476"/>
      <c r="B963" s="476"/>
      <c r="C963" s="476"/>
      <c r="D963" s="476"/>
      <c r="E963" s="476"/>
      <c r="F963" s="476"/>
      <c r="G963" s="476"/>
      <c r="H963" s="476"/>
      <c r="I963" s="476"/>
      <c r="J963" s="476"/>
      <c r="K963" s="476"/>
      <c r="L963" s="476"/>
      <c r="M963" s="476"/>
      <c r="N963" s="476"/>
      <c r="O963" s="476"/>
      <c r="P963" s="476"/>
      <c r="Q963" s="476"/>
      <c r="R963" s="476"/>
      <c r="S963" s="476"/>
      <c r="T963" s="476"/>
      <c r="U963" s="476"/>
      <c r="V963" s="476"/>
      <c r="W963" s="476"/>
      <c r="X963" s="476"/>
      <c r="Y963" s="476"/>
      <c r="Z963" s="476"/>
    </row>
    <row r="964">
      <c r="A964" s="476"/>
      <c r="B964" s="476"/>
      <c r="C964" s="476"/>
      <c r="D964" s="476"/>
      <c r="E964" s="476"/>
      <c r="F964" s="476"/>
      <c r="G964" s="476"/>
      <c r="H964" s="476"/>
      <c r="I964" s="476"/>
      <c r="J964" s="476"/>
      <c r="K964" s="476"/>
      <c r="L964" s="476"/>
      <c r="M964" s="476"/>
      <c r="N964" s="476"/>
      <c r="O964" s="476"/>
      <c r="P964" s="476"/>
      <c r="Q964" s="476"/>
      <c r="R964" s="476"/>
      <c r="S964" s="476"/>
      <c r="T964" s="476"/>
      <c r="U964" s="476"/>
      <c r="V964" s="476"/>
      <c r="W964" s="476"/>
      <c r="X964" s="476"/>
      <c r="Y964" s="476"/>
      <c r="Z964" s="476"/>
    </row>
    <row r="965">
      <c r="A965" s="476"/>
      <c r="B965" s="476"/>
      <c r="C965" s="476"/>
      <c r="D965" s="476"/>
      <c r="E965" s="476"/>
      <c r="F965" s="476"/>
      <c r="G965" s="476"/>
      <c r="H965" s="476"/>
      <c r="I965" s="476"/>
      <c r="J965" s="476"/>
      <c r="K965" s="476"/>
      <c r="L965" s="476"/>
      <c r="M965" s="476"/>
      <c r="N965" s="476"/>
      <c r="O965" s="476"/>
      <c r="P965" s="476"/>
      <c r="Q965" s="476"/>
      <c r="R965" s="476"/>
      <c r="S965" s="476"/>
      <c r="T965" s="476"/>
      <c r="U965" s="476"/>
      <c r="V965" s="476"/>
      <c r="W965" s="476"/>
      <c r="X965" s="476"/>
      <c r="Y965" s="476"/>
      <c r="Z965" s="476"/>
    </row>
    <row r="966">
      <c r="A966" s="476"/>
      <c r="B966" s="476"/>
      <c r="C966" s="476"/>
      <c r="D966" s="476"/>
      <c r="E966" s="476"/>
      <c r="F966" s="476"/>
      <c r="G966" s="476"/>
      <c r="H966" s="476"/>
      <c r="I966" s="476"/>
      <c r="J966" s="476"/>
      <c r="K966" s="476"/>
      <c r="L966" s="476"/>
      <c r="M966" s="476"/>
      <c r="N966" s="476"/>
      <c r="O966" s="476"/>
      <c r="P966" s="476"/>
      <c r="Q966" s="476"/>
      <c r="R966" s="476"/>
      <c r="S966" s="476"/>
      <c r="T966" s="476"/>
      <c r="U966" s="476"/>
      <c r="V966" s="476"/>
      <c r="W966" s="476"/>
      <c r="X966" s="476"/>
      <c r="Y966" s="476"/>
      <c r="Z966" s="476"/>
    </row>
    <row r="967">
      <c r="A967" s="476"/>
      <c r="B967" s="476"/>
      <c r="C967" s="476"/>
      <c r="D967" s="476"/>
      <c r="E967" s="476"/>
      <c r="F967" s="476"/>
      <c r="G967" s="476"/>
      <c r="H967" s="476"/>
      <c r="I967" s="476"/>
      <c r="J967" s="476"/>
      <c r="K967" s="476"/>
      <c r="L967" s="476"/>
      <c r="M967" s="476"/>
      <c r="N967" s="476"/>
      <c r="O967" s="476"/>
      <c r="P967" s="476"/>
      <c r="Q967" s="476"/>
      <c r="R967" s="476"/>
      <c r="S967" s="476"/>
      <c r="T967" s="476"/>
      <c r="U967" s="476"/>
      <c r="V967" s="476"/>
      <c r="W967" s="476"/>
      <c r="X967" s="476"/>
      <c r="Y967" s="476"/>
      <c r="Z967" s="476"/>
    </row>
    <row r="968">
      <c r="A968" s="476"/>
      <c r="B968" s="476"/>
      <c r="C968" s="476"/>
      <c r="D968" s="476"/>
      <c r="E968" s="476"/>
      <c r="F968" s="476"/>
      <c r="G968" s="476"/>
      <c r="H968" s="476"/>
      <c r="I968" s="476"/>
      <c r="J968" s="476"/>
      <c r="K968" s="476"/>
      <c r="L968" s="476"/>
      <c r="M968" s="476"/>
      <c r="N968" s="476"/>
      <c r="O968" s="476"/>
      <c r="P968" s="476"/>
      <c r="Q968" s="476"/>
      <c r="R968" s="476"/>
      <c r="S968" s="476"/>
      <c r="T968" s="476"/>
      <c r="U968" s="476"/>
      <c r="V968" s="476"/>
      <c r="W968" s="476"/>
      <c r="X968" s="476"/>
      <c r="Y968" s="476"/>
      <c r="Z968" s="476"/>
    </row>
    <row r="969">
      <c r="A969" s="476"/>
      <c r="B969" s="476"/>
      <c r="C969" s="476"/>
      <c r="D969" s="476"/>
      <c r="E969" s="476"/>
      <c r="F969" s="476"/>
      <c r="G969" s="476"/>
      <c r="H969" s="476"/>
      <c r="I969" s="476"/>
      <c r="J969" s="476"/>
      <c r="K969" s="476"/>
      <c r="L969" s="476"/>
      <c r="M969" s="476"/>
      <c r="N969" s="476"/>
      <c r="O969" s="476"/>
      <c r="P969" s="476"/>
      <c r="Q969" s="476"/>
      <c r="R969" s="476"/>
      <c r="S969" s="476"/>
      <c r="T969" s="476"/>
      <c r="U969" s="476"/>
      <c r="V969" s="476"/>
      <c r="W969" s="476"/>
      <c r="X969" s="476"/>
      <c r="Y969" s="476"/>
      <c r="Z969" s="476"/>
    </row>
    <row r="970">
      <c r="A970" s="476"/>
      <c r="B970" s="476"/>
      <c r="C970" s="476"/>
      <c r="D970" s="476"/>
      <c r="E970" s="476"/>
      <c r="F970" s="476"/>
      <c r="G970" s="476"/>
      <c r="H970" s="476"/>
      <c r="I970" s="476"/>
      <c r="J970" s="476"/>
      <c r="K970" s="476"/>
      <c r="L970" s="476"/>
      <c r="M970" s="476"/>
      <c r="N970" s="476"/>
      <c r="O970" s="476"/>
      <c r="P970" s="476"/>
      <c r="Q970" s="476"/>
      <c r="R970" s="476"/>
      <c r="S970" s="476"/>
      <c r="T970" s="476"/>
      <c r="U970" s="476"/>
      <c r="V970" s="476"/>
      <c r="W970" s="476"/>
      <c r="X970" s="476"/>
      <c r="Y970" s="476"/>
      <c r="Z970" s="476"/>
    </row>
    <row r="971">
      <c r="A971" s="476"/>
      <c r="B971" s="476"/>
      <c r="C971" s="476"/>
      <c r="D971" s="476"/>
      <c r="E971" s="476"/>
      <c r="F971" s="476"/>
      <c r="G971" s="476"/>
      <c r="H971" s="476"/>
      <c r="I971" s="476"/>
      <c r="J971" s="476"/>
      <c r="K971" s="476"/>
      <c r="L971" s="476"/>
      <c r="M971" s="476"/>
      <c r="N971" s="476"/>
      <c r="O971" s="476"/>
      <c r="P971" s="476"/>
      <c r="Q971" s="476"/>
      <c r="R971" s="476"/>
      <c r="S971" s="476"/>
      <c r="T971" s="476"/>
      <c r="U971" s="476"/>
      <c r="V971" s="476"/>
      <c r="W971" s="476"/>
      <c r="X971" s="476"/>
      <c r="Y971" s="476"/>
      <c r="Z971" s="476"/>
    </row>
    <row r="972">
      <c r="A972" s="476"/>
      <c r="B972" s="476"/>
      <c r="C972" s="476"/>
      <c r="D972" s="476"/>
      <c r="E972" s="476"/>
      <c r="F972" s="476"/>
      <c r="G972" s="476"/>
      <c r="H972" s="476"/>
      <c r="I972" s="476"/>
      <c r="J972" s="476"/>
      <c r="K972" s="476"/>
      <c r="L972" s="476"/>
      <c r="M972" s="476"/>
      <c r="N972" s="476"/>
      <c r="O972" s="476"/>
      <c r="P972" s="476"/>
      <c r="Q972" s="476"/>
      <c r="R972" s="476"/>
      <c r="S972" s="476"/>
      <c r="T972" s="476"/>
      <c r="U972" s="476"/>
      <c r="V972" s="476"/>
      <c r="W972" s="476"/>
      <c r="X972" s="476"/>
      <c r="Y972" s="476"/>
      <c r="Z972" s="476"/>
    </row>
    <row r="973">
      <c r="A973" s="476"/>
      <c r="B973" s="476"/>
      <c r="C973" s="476"/>
      <c r="D973" s="476"/>
      <c r="E973" s="476"/>
      <c r="F973" s="476"/>
      <c r="G973" s="476"/>
      <c r="H973" s="476"/>
      <c r="I973" s="476"/>
      <c r="J973" s="476"/>
      <c r="K973" s="476"/>
      <c r="L973" s="476"/>
      <c r="M973" s="476"/>
      <c r="N973" s="476"/>
      <c r="O973" s="476"/>
      <c r="P973" s="476"/>
      <c r="Q973" s="476"/>
      <c r="R973" s="476"/>
      <c r="S973" s="476"/>
      <c r="T973" s="476"/>
      <c r="U973" s="476"/>
      <c r="V973" s="476"/>
      <c r="W973" s="476"/>
      <c r="X973" s="476"/>
      <c r="Y973" s="476"/>
      <c r="Z973" s="476"/>
    </row>
    <row r="974">
      <c r="A974" s="476"/>
      <c r="B974" s="476"/>
      <c r="C974" s="476"/>
      <c r="D974" s="476"/>
      <c r="E974" s="476"/>
      <c r="F974" s="476"/>
      <c r="G974" s="476"/>
      <c r="H974" s="476"/>
      <c r="I974" s="476"/>
      <c r="J974" s="476"/>
      <c r="K974" s="476"/>
      <c r="L974" s="476"/>
      <c r="M974" s="476"/>
      <c r="N974" s="476"/>
      <c r="O974" s="476"/>
      <c r="P974" s="476"/>
      <c r="Q974" s="476"/>
      <c r="R974" s="476"/>
      <c r="S974" s="476"/>
      <c r="T974" s="476"/>
      <c r="U974" s="476"/>
      <c r="V974" s="476"/>
      <c r="W974" s="476"/>
      <c r="X974" s="476"/>
      <c r="Y974" s="476"/>
      <c r="Z974" s="476"/>
    </row>
    <row r="975">
      <c r="A975" s="476"/>
      <c r="B975" s="476"/>
      <c r="C975" s="476"/>
      <c r="D975" s="476"/>
      <c r="E975" s="476"/>
      <c r="F975" s="476"/>
      <c r="G975" s="476"/>
      <c r="H975" s="476"/>
      <c r="I975" s="476"/>
      <c r="J975" s="476"/>
      <c r="K975" s="476"/>
      <c r="L975" s="476"/>
      <c r="M975" s="476"/>
      <c r="N975" s="476"/>
      <c r="O975" s="476"/>
      <c r="P975" s="476"/>
      <c r="Q975" s="476"/>
      <c r="R975" s="476"/>
      <c r="S975" s="476"/>
      <c r="T975" s="476"/>
      <c r="U975" s="476"/>
      <c r="V975" s="476"/>
      <c r="W975" s="476"/>
      <c r="X975" s="476"/>
      <c r="Y975" s="476"/>
      <c r="Z975" s="476"/>
    </row>
    <row r="976">
      <c r="A976" s="476"/>
      <c r="B976" s="476"/>
      <c r="C976" s="476"/>
      <c r="D976" s="476"/>
      <c r="E976" s="476"/>
      <c r="F976" s="476"/>
      <c r="G976" s="476"/>
      <c r="H976" s="476"/>
      <c r="I976" s="476"/>
      <c r="J976" s="476"/>
      <c r="K976" s="476"/>
      <c r="L976" s="476"/>
      <c r="M976" s="476"/>
      <c r="N976" s="476"/>
      <c r="O976" s="476"/>
      <c r="P976" s="476"/>
      <c r="Q976" s="476"/>
      <c r="R976" s="476"/>
      <c r="S976" s="476"/>
      <c r="T976" s="476"/>
      <c r="U976" s="476"/>
      <c r="V976" s="476"/>
      <c r="W976" s="476"/>
      <c r="X976" s="476"/>
      <c r="Y976" s="476"/>
      <c r="Z976" s="476"/>
    </row>
    <row r="977">
      <c r="A977" s="476"/>
      <c r="B977" s="476"/>
      <c r="C977" s="476"/>
      <c r="D977" s="476"/>
      <c r="E977" s="476"/>
      <c r="F977" s="476"/>
      <c r="G977" s="476"/>
      <c r="H977" s="476"/>
      <c r="I977" s="476"/>
      <c r="J977" s="476"/>
      <c r="K977" s="476"/>
      <c r="L977" s="476"/>
      <c r="M977" s="476"/>
      <c r="N977" s="476"/>
      <c r="O977" s="476"/>
      <c r="P977" s="476"/>
      <c r="Q977" s="476"/>
      <c r="R977" s="476"/>
      <c r="S977" s="476"/>
      <c r="T977" s="476"/>
      <c r="U977" s="476"/>
      <c r="V977" s="476"/>
      <c r="W977" s="476"/>
      <c r="X977" s="476"/>
      <c r="Y977" s="476"/>
      <c r="Z977" s="476"/>
    </row>
    <row r="978">
      <c r="A978" s="476"/>
      <c r="B978" s="476"/>
      <c r="C978" s="476"/>
      <c r="D978" s="476"/>
      <c r="E978" s="476"/>
      <c r="F978" s="476"/>
      <c r="G978" s="476"/>
      <c r="H978" s="476"/>
      <c r="I978" s="476"/>
      <c r="J978" s="476"/>
      <c r="K978" s="476"/>
      <c r="L978" s="476"/>
      <c r="M978" s="476"/>
      <c r="N978" s="476"/>
      <c r="O978" s="476"/>
      <c r="P978" s="476"/>
      <c r="Q978" s="476"/>
      <c r="R978" s="476"/>
      <c r="S978" s="476"/>
      <c r="T978" s="476"/>
      <c r="U978" s="476"/>
      <c r="V978" s="476"/>
      <c r="W978" s="476"/>
      <c r="X978" s="476"/>
      <c r="Y978" s="476"/>
      <c r="Z978" s="476"/>
    </row>
    <row r="979">
      <c r="A979" s="476"/>
      <c r="B979" s="476"/>
      <c r="C979" s="476"/>
      <c r="D979" s="476"/>
      <c r="E979" s="476"/>
      <c r="F979" s="476"/>
      <c r="G979" s="476"/>
      <c r="H979" s="476"/>
      <c r="I979" s="476"/>
      <c r="J979" s="476"/>
      <c r="K979" s="476"/>
      <c r="L979" s="476"/>
      <c r="M979" s="476"/>
      <c r="N979" s="476"/>
      <c r="O979" s="476"/>
      <c r="P979" s="476"/>
      <c r="Q979" s="476"/>
      <c r="R979" s="476"/>
      <c r="S979" s="476"/>
      <c r="T979" s="476"/>
      <c r="U979" s="476"/>
      <c r="V979" s="476"/>
      <c r="W979" s="476"/>
      <c r="X979" s="476"/>
      <c r="Y979" s="476"/>
      <c r="Z979" s="476"/>
    </row>
    <row r="980">
      <c r="A980" s="476"/>
      <c r="B980" s="476"/>
      <c r="C980" s="476"/>
      <c r="D980" s="476"/>
      <c r="E980" s="476"/>
      <c r="F980" s="476"/>
      <c r="G980" s="476"/>
      <c r="H980" s="476"/>
      <c r="I980" s="476"/>
      <c r="J980" s="476"/>
      <c r="K980" s="476"/>
      <c r="L980" s="476"/>
      <c r="M980" s="476"/>
      <c r="N980" s="476"/>
      <c r="O980" s="476"/>
      <c r="P980" s="476"/>
      <c r="Q980" s="476"/>
      <c r="R980" s="476"/>
      <c r="S980" s="476"/>
      <c r="T980" s="476"/>
      <c r="U980" s="476"/>
      <c r="V980" s="476"/>
      <c r="W980" s="476"/>
      <c r="X980" s="476"/>
      <c r="Y980" s="476"/>
      <c r="Z980" s="476"/>
    </row>
    <row r="981">
      <c r="A981" s="476"/>
      <c r="B981" s="476"/>
      <c r="C981" s="476"/>
      <c r="D981" s="476"/>
      <c r="E981" s="476"/>
      <c r="F981" s="476"/>
      <c r="G981" s="476"/>
      <c r="H981" s="476"/>
      <c r="I981" s="476"/>
      <c r="J981" s="476"/>
      <c r="K981" s="476"/>
      <c r="L981" s="476"/>
      <c r="M981" s="476"/>
      <c r="N981" s="476"/>
      <c r="O981" s="476"/>
      <c r="P981" s="476"/>
      <c r="Q981" s="476"/>
      <c r="R981" s="476"/>
      <c r="S981" s="476"/>
      <c r="T981" s="476"/>
      <c r="U981" s="476"/>
      <c r="V981" s="476"/>
      <c r="W981" s="476"/>
      <c r="X981" s="476"/>
      <c r="Y981" s="476"/>
      <c r="Z981" s="476"/>
    </row>
    <row r="982">
      <c r="A982" s="476"/>
      <c r="B982" s="476"/>
      <c r="C982" s="476"/>
      <c r="D982" s="476"/>
      <c r="E982" s="476"/>
      <c r="F982" s="476"/>
      <c r="G982" s="476"/>
      <c r="H982" s="476"/>
      <c r="I982" s="476"/>
      <c r="J982" s="476"/>
      <c r="K982" s="476"/>
      <c r="L982" s="476"/>
      <c r="M982" s="476"/>
      <c r="N982" s="476"/>
      <c r="O982" s="476"/>
      <c r="P982" s="476"/>
      <c r="Q982" s="476"/>
      <c r="R982" s="476"/>
      <c r="S982" s="476"/>
      <c r="T982" s="476"/>
      <c r="U982" s="476"/>
      <c r="V982" s="476"/>
      <c r="W982" s="476"/>
      <c r="X982" s="476"/>
      <c r="Y982" s="476"/>
      <c r="Z982" s="476"/>
    </row>
    <row r="983">
      <c r="A983" s="476"/>
      <c r="B983" s="476"/>
      <c r="C983" s="476"/>
      <c r="D983" s="476"/>
      <c r="E983" s="476"/>
      <c r="F983" s="476"/>
      <c r="G983" s="476"/>
      <c r="H983" s="476"/>
      <c r="I983" s="476"/>
      <c r="J983" s="476"/>
      <c r="K983" s="476"/>
      <c r="L983" s="476"/>
      <c r="M983" s="476"/>
      <c r="N983" s="476"/>
      <c r="O983" s="476"/>
      <c r="P983" s="476"/>
      <c r="Q983" s="476"/>
      <c r="R983" s="476"/>
      <c r="S983" s="476"/>
      <c r="T983" s="476"/>
      <c r="U983" s="476"/>
      <c r="V983" s="476"/>
      <c r="W983" s="476"/>
      <c r="X983" s="476"/>
      <c r="Y983" s="476"/>
      <c r="Z983" s="476"/>
    </row>
    <row r="984">
      <c r="A984" s="476"/>
      <c r="B984" s="476"/>
      <c r="C984" s="476"/>
      <c r="D984" s="476"/>
      <c r="E984" s="476"/>
      <c r="F984" s="476"/>
      <c r="G984" s="476"/>
      <c r="H984" s="476"/>
      <c r="I984" s="476"/>
      <c r="J984" s="476"/>
      <c r="K984" s="476"/>
      <c r="L984" s="476"/>
      <c r="M984" s="476"/>
      <c r="N984" s="476"/>
      <c r="O984" s="476"/>
      <c r="P984" s="476"/>
      <c r="Q984" s="476"/>
      <c r="R984" s="476"/>
      <c r="S984" s="476"/>
      <c r="T984" s="476"/>
      <c r="U984" s="476"/>
      <c r="V984" s="476"/>
      <c r="W984" s="476"/>
      <c r="X984" s="476"/>
      <c r="Y984" s="476"/>
      <c r="Z984" s="476"/>
    </row>
    <row r="985">
      <c r="A985" s="476"/>
      <c r="B985" s="476"/>
      <c r="C985" s="476"/>
      <c r="D985" s="476"/>
      <c r="E985" s="476"/>
      <c r="F985" s="476"/>
      <c r="G985" s="476"/>
      <c r="H985" s="476"/>
      <c r="I985" s="476"/>
      <c r="J985" s="476"/>
      <c r="K985" s="476"/>
      <c r="L985" s="476"/>
      <c r="M985" s="476"/>
      <c r="N985" s="476"/>
      <c r="O985" s="476"/>
      <c r="P985" s="476"/>
      <c r="Q985" s="476"/>
      <c r="R985" s="476"/>
      <c r="S985" s="476"/>
      <c r="T985" s="476"/>
      <c r="U985" s="476"/>
      <c r="V985" s="476"/>
      <c r="W985" s="476"/>
      <c r="X985" s="476"/>
      <c r="Y985" s="476"/>
      <c r="Z985" s="476"/>
    </row>
    <row r="986">
      <c r="A986" s="476"/>
      <c r="B986" s="476"/>
      <c r="C986" s="476"/>
      <c r="D986" s="476"/>
      <c r="E986" s="476"/>
      <c r="F986" s="476"/>
      <c r="G986" s="476"/>
      <c r="H986" s="476"/>
      <c r="I986" s="476"/>
      <c r="J986" s="476"/>
      <c r="K986" s="476"/>
      <c r="L986" s="476"/>
      <c r="M986" s="476"/>
      <c r="N986" s="476"/>
      <c r="O986" s="476"/>
      <c r="P986" s="476"/>
      <c r="Q986" s="476"/>
      <c r="R986" s="476"/>
      <c r="S986" s="476"/>
      <c r="T986" s="476"/>
      <c r="U986" s="476"/>
      <c r="V986" s="476"/>
      <c r="W986" s="476"/>
      <c r="X986" s="476"/>
      <c r="Y986" s="476"/>
      <c r="Z986" s="476"/>
    </row>
    <row r="987">
      <c r="A987" s="476"/>
      <c r="B987" s="476"/>
      <c r="C987" s="476"/>
      <c r="D987" s="476"/>
      <c r="E987" s="476"/>
      <c r="F987" s="476"/>
      <c r="G987" s="476"/>
      <c r="H987" s="476"/>
      <c r="I987" s="476"/>
      <c r="J987" s="476"/>
      <c r="K987" s="476"/>
      <c r="L987" s="476"/>
      <c r="M987" s="476"/>
      <c r="N987" s="476"/>
      <c r="O987" s="476"/>
      <c r="P987" s="476"/>
      <c r="Q987" s="476"/>
      <c r="R987" s="476"/>
      <c r="S987" s="476"/>
      <c r="T987" s="476"/>
      <c r="U987" s="476"/>
      <c r="V987" s="476"/>
      <c r="W987" s="476"/>
      <c r="X987" s="476"/>
      <c r="Y987" s="476"/>
      <c r="Z987" s="476"/>
    </row>
    <row r="988">
      <c r="A988" s="476"/>
      <c r="B988" s="476"/>
      <c r="C988" s="476"/>
      <c r="D988" s="476"/>
      <c r="E988" s="476"/>
      <c r="F988" s="476"/>
      <c r="G988" s="476"/>
      <c r="H988" s="476"/>
      <c r="I988" s="476"/>
      <c r="J988" s="476"/>
      <c r="K988" s="476"/>
      <c r="L988" s="476"/>
      <c r="M988" s="476"/>
      <c r="N988" s="476"/>
      <c r="O988" s="476"/>
      <c r="P988" s="476"/>
      <c r="Q988" s="476"/>
      <c r="R988" s="476"/>
      <c r="S988" s="476"/>
      <c r="T988" s="476"/>
      <c r="U988" s="476"/>
      <c r="V988" s="476"/>
      <c r="W988" s="476"/>
      <c r="X988" s="476"/>
      <c r="Y988" s="476"/>
      <c r="Z988" s="476"/>
    </row>
    <row r="989">
      <c r="A989" s="476"/>
      <c r="B989" s="476"/>
      <c r="C989" s="476"/>
      <c r="D989" s="476"/>
      <c r="E989" s="476"/>
      <c r="F989" s="476"/>
      <c r="G989" s="476"/>
      <c r="H989" s="476"/>
      <c r="I989" s="476"/>
      <c r="J989" s="476"/>
      <c r="K989" s="476"/>
      <c r="L989" s="476"/>
      <c r="M989" s="476"/>
      <c r="N989" s="476"/>
      <c r="O989" s="476"/>
      <c r="P989" s="476"/>
      <c r="Q989" s="476"/>
      <c r="R989" s="476"/>
      <c r="S989" s="476"/>
      <c r="T989" s="476"/>
      <c r="U989" s="476"/>
      <c r="V989" s="476"/>
      <c r="W989" s="476"/>
      <c r="X989" s="476"/>
      <c r="Y989" s="476"/>
      <c r="Z989" s="476"/>
    </row>
    <row r="990">
      <c r="A990" s="476"/>
      <c r="B990" s="476"/>
      <c r="C990" s="476"/>
      <c r="D990" s="476"/>
      <c r="E990" s="476"/>
      <c r="F990" s="476"/>
      <c r="G990" s="476"/>
      <c r="H990" s="476"/>
      <c r="I990" s="476"/>
      <c r="J990" s="476"/>
      <c r="K990" s="476"/>
      <c r="L990" s="476"/>
      <c r="M990" s="476"/>
      <c r="N990" s="476"/>
      <c r="O990" s="476"/>
      <c r="P990" s="476"/>
      <c r="Q990" s="476"/>
      <c r="R990" s="476"/>
      <c r="S990" s="476"/>
      <c r="T990" s="476"/>
      <c r="U990" s="476"/>
      <c r="V990" s="476"/>
      <c r="W990" s="476"/>
      <c r="X990" s="476"/>
      <c r="Y990" s="476"/>
      <c r="Z990" s="476"/>
    </row>
    <row r="991">
      <c r="A991" s="476"/>
      <c r="B991" s="476"/>
      <c r="C991" s="476"/>
      <c r="D991" s="476"/>
      <c r="E991" s="476"/>
      <c r="F991" s="476"/>
      <c r="G991" s="476"/>
      <c r="H991" s="476"/>
      <c r="I991" s="476"/>
      <c r="J991" s="476"/>
      <c r="K991" s="476"/>
      <c r="L991" s="476"/>
      <c r="M991" s="476"/>
      <c r="N991" s="476"/>
      <c r="O991" s="476"/>
      <c r="P991" s="476"/>
      <c r="Q991" s="476"/>
      <c r="R991" s="476"/>
      <c r="S991" s="476"/>
      <c r="T991" s="476"/>
      <c r="U991" s="476"/>
      <c r="V991" s="476"/>
      <c r="W991" s="476"/>
      <c r="X991" s="476"/>
      <c r="Y991" s="476"/>
      <c r="Z991" s="476"/>
    </row>
    <row r="992">
      <c r="A992" s="476"/>
      <c r="B992" s="476"/>
      <c r="C992" s="476"/>
      <c r="D992" s="476"/>
      <c r="E992" s="476"/>
      <c r="F992" s="476"/>
      <c r="G992" s="476"/>
      <c r="H992" s="476"/>
      <c r="I992" s="476"/>
      <c r="J992" s="476"/>
      <c r="K992" s="476"/>
      <c r="L992" s="476"/>
      <c r="M992" s="476"/>
      <c r="N992" s="476"/>
      <c r="O992" s="476"/>
      <c r="P992" s="476"/>
      <c r="Q992" s="476"/>
      <c r="R992" s="476"/>
      <c r="S992" s="476"/>
      <c r="T992" s="476"/>
      <c r="U992" s="476"/>
      <c r="V992" s="476"/>
      <c r="W992" s="476"/>
      <c r="X992" s="476"/>
      <c r="Y992" s="476"/>
      <c r="Z992" s="476"/>
    </row>
    <row r="993">
      <c r="A993" s="476"/>
      <c r="B993" s="476"/>
      <c r="C993" s="476"/>
      <c r="D993" s="476"/>
      <c r="E993" s="476"/>
      <c r="F993" s="476"/>
      <c r="G993" s="476"/>
      <c r="H993" s="476"/>
      <c r="I993" s="476"/>
      <c r="J993" s="476"/>
      <c r="K993" s="476"/>
      <c r="L993" s="476"/>
      <c r="M993" s="476"/>
      <c r="N993" s="476"/>
      <c r="O993" s="476"/>
      <c r="P993" s="476"/>
      <c r="Q993" s="476"/>
      <c r="R993" s="476"/>
      <c r="S993" s="476"/>
      <c r="T993" s="476"/>
      <c r="U993" s="476"/>
      <c r="V993" s="476"/>
      <c r="W993" s="476"/>
      <c r="X993" s="476"/>
      <c r="Y993" s="476"/>
      <c r="Z993" s="476"/>
    </row>
    <row r="994">
      <c r="A994" s="476"/>
      <c r="B994" s="476"/>
      <c r="C994" s="476"/>
      <c r="D994" s="476"/>
      <c r="E994" s="476"/>
      <c r="F994" s="476"/>
      <c r="G994" s="476"/>
      <c r="H994" s="476"/>
      <c r="I994" s="476"/>
      <c r="J994" s="476"/>
      <c r="K994" s="476"/>
      <c r="L994" s="476"/>
      <c r="M994" s="476"/>
      <c r="N994" s="476"/>
      <c r="O994" s="476"/>
      <c r="P994" s="476"/>
      <c r="Q994" s="476"/>
      <c r="R994" s="476"/>
      <c r="S994" s="476"/>
      <c r="T994" s="476"/>
      <c r="U994" s="476"/>
      <c r="V994" s="476"/>
      <c r="W994" s="476"/>
      <c r="X994" s="476"/>
      <c r="Y994" s="476"/>
      <c r="Z994" s="476"/>
    </row>
    <row r="995">
      <c r="A995" s="476"/>
      <c r="B995" s="476"/>
      <c r="C995" s="476"/>
      <c r="D995" s="476"/>
      <c r="E995" s="476"/>
      <c r="F995" s="476"/>
      <c r="G995" s="476"/>
      <c r="H995" s="476"/>
      <c r="I995" s="476"/>
      <c r="J995" s="476"/>
      <c r="K995" s="476"/>
      <c r="L995" s="476"/>
      <c r="M995" s="476"/>
      <c r="N995" s="476"/>
      <c r="O995" s="476"/>
      <c r="P995" s="476"/>
      <c r="Q995" s="476"/>
      <c r="R995" s="476"/>
      <c r="S995" s="476"/>
      <c r="T995" s="476"/>
      <c r="U995" s="476"/>
      <c r="V995" s="476"/>
      <c r="W995" s="476"/>
      <c r="X995" s="476"/>
      <c r="Y995" s="476"/>
      <c r="Z995" s="476"/>
    </row>
    <row r="996">
      <c r="A996" s="476"/>
      <c r="B996" s="476"/>
      <c r="C996" s="476"/>
      <c r="D996" s="476"/>
      <c r="E996" s="476"/>
      <c r="F996" s="476"/>
      <c r="G996" s="476"/>
      <c r="H996" s="476"/>
      <c r="I996" s="476"/>
      <c r="J996" s="476"/>
      <c r="K996" s="476"/>
      <c r="L996" s="476"/>
      <c r="M996" s="476"/>
      <c r="N996" s="476"/>
      <c r="O996" s="476"/>
      <c r="P996" s="476"/>
      <c r="Q996" s="476"/>
      <c r="R996" s="476"/>
      <c r="S996" s="476"/>
      <c r="T996" s="476"/>
      <c r="U996" s="476"/>
      <c r="V996" s="476"/>
      <c r="W996" s="476"/>
      <c r="X996" s="476"/>
      <c r="Y996" s="476"/>
      <c r="Z996" s="476"/>
    </row>
    <row r="997">
      <c r="A997" s="476"/>
      <c r="B997" s="476"/>
      <c r="C997" s="476"/>
      <c r="D997" s="476"/>
      <c r="E997" s="476"/>
      <c r="F997" s="476"/>
      <c r="G997" s="476"/>
      <c r="H997" s="476"/>
      <c r="I997" s="476"/>
      <c r="J997" s="476"/>
      <c r="K997" s="476"/>
      <c r="L997" s="476"/>
      <c r="M997" s="476"/>
      <c r="N997" s="476"/>
      <c r="O997" s="476"/>
      <c r="P997" s="476"/>
      <c r="Q997" s="476"/>
      <c r="R997" s="476"/>
      <c r="S997" s="476"/>
      <c r="T997" s="476"/>
      <c r="U997" s="476"/>
      <c r="V997" s="476"/>
      <c r="W997" s="476"/>
      <c r="X997" s="476"/>
      <c r="Y997" s="476"/>
      <c r="Z997" s="476"/>
    </row>
    <row r="998">
      <c r="A998" s="476"/>
      <c r="B998" s="476"/>
      <c r="C998" s="476"/>
      <c r="D998" s="476"/>
      <c r="E998" s="476"/>
      <c r="F998" s="476"/>
      <c r="G998" s="476"/>
      <c r="H998" s="476"/>
      <c r="I998" s="476"/>
      <c r="J998" s="476"/>
      <c r="K998" s="476"/>
      <c r="L998" s="476"/>
      <c r="M998" s="476"/>
      <c r="N998" s="476"/>
      <c r="O998" s="476"/>
      <c r="P998" s="476"/>
      <c r="Q998" s="476"/>
      <c r="R998" s="476"/>
      <c r="S998" s="476"/>
      <c r="T998" s="476"/>
      <c r="U998" s="476"/>
      <c r="V998" s="476"/>
      <c r="W998" s="476"/>
      <c r="X998" s="476"/>
      <c r="Y998" s="476"/>
      <c r="Z998" s="476"/>
    </row>
    <row r="999">
      <c r="A999" s="476"/>
      <c r="B999" s="476"/>
      <c r="C999" s="476"/>
      <c r="D999" s="476"/>
      <c r="E999" s="476"/>
      <c r="F999" s="476"/>
      <c r="G999" s="476"/>
      <c r="H999" s="476"/>
      <c r="I999" s="476"/>
      <c r="J999" s="476"/>
      <c r="K999" s="476"/>
      <c r="L999" s="476"/>
      <c r="M999" s="476"/>
      <c r="N999" s="476"/>
      <c r="O999" s="476"/>
      <c r="P999" s="476"/>
      <c r="Q999" s="476"/>
      <c r="R999" s="476"/>
      <c r="S999" s="476"/>
      <c r="T999" s="476"/>
      <c r="U999" s="476"/>
      <c r="V999" s="476"/>
      <c r="W999" s="476"/>
      <c r="X999" s="476"/>
      <c r="Y999" s="476"/>
      <c r="Z999" s="476"/>
    </row>
    <row r="1000">
      <c r="A1000" s="476"/>
      <c r="B1000" s="476"/>
      <c r="C1000" s="476"/>
      <c r="D1000" s="476"/>
      <c r="E1000" s="476"/>
      <c r="F1000" s="476"/>
      <c r="G1000" s="476"/>
      <c r="H1000" s="476"/>
      <c r="I1000" s="476"/>
      <c r="J1000" s="476"/>
      <c r="K1000" s="476"/>
      <c r="L1000" s="476"/>
      <c r="M1000" s="476"/>
      <c r="N1000" s="476"/>
      <c r="O1000" s="476"/>
      <c r="P1000" s="476"/>
      <c r="Q1000" s="476"/>
      <c r="R1000" s="476"/>
      <c r="S1000" s="476"/>
      <c r="T1000" s="476"/>
      <c r="U1000" s="476"/>
      <c r="V1000" s="476"/>
      <c r="W1000" s="476"/>
      <c r="X1000" s="476"/>
      <c r="Y1000" s="476"/>
      <c r="Z1000" s="476"/>
    </row>
  </sheetData>
  <mergeCells count="125">
    <mergeCell ref="I68:J68"/>
    <mergeCell ref="I69:J69"/>
    <mergeCell ref="I70:J70"/>
    <mergeCell ref="I71:J71"/>
    <mergeCell ref="I72:J72"/>
    <mergeCell ref="I73:J73"/>
    <mergeCell ref="I61:J61"/>
    <mergeCell ref="I62:J62"/>
    <mergeCell ref="I63:J63"/>
    <mergeCell ref="I64:J64"/>
    <mergeCell ref="I65:J65"/>
    <mergeCell ref="I66:J66"/>
    <mergeCell ref="I67:J67"/>
    <mergeCell ref="I20:J20"/>
    <mergeCell ref="I21:J21"/>
    <mergeCell ref="I23:J23"/>
    <mergeCell ref="B7:J7"/>
    <mergeCell ref="B19:B21"/>
    <mergeCell ref="C19:D21"/>
    <mergeCell ref="E19:E21"/>
    <mergeCell ref="F19:F21"/>
    <mergeCell ref="G19:G21"/>
    <mergeCell ref="H19:J19"/>
    <mergeCell ref="C24:D24"/>
    <mergeCell ref="I24:J24"/>
    <mergeCell ref="C25:D25"/>
    <mergeCell ref="I25:J25"/>
    <mergeCell ref="C26:D26"/>
    <mergeCell ref="I26:J26"/>
    <mergeCell ref="I27:J27"/>
    <mergeCell ref="I28:J28"/>
    <mergeCell ref="I29:J29"/>
    <mergeCell ref="I30:J30"/>
    <mergeCell ref="I32:J32"/>
    <mergeCell ref="I33:J33"/>
    <mergeCell ref="I44:J44"/>
    <mergeCell ref="I46:J46"/>
    <mergeCell ref="B55:E55"/>
    <mergeCell ref="B60:E60"/>
    <mergeCell ref="B65:E65"/>
    <mergeCell ref="B80:E80"/>
    <mergeCell ref="C27:D27"/>
    <mergeCell ref="C28:D28"/>
    <mergeCell ref="C31:D31"/>
    <mergeCell ref="B32:C32"/>
    <mergeCell ref="C34:D34"/>
    <mergeCell ref="B46:E46"/>
    <mergeCell ref="B49:E49"/>
    <mergeCell ref="I49:J49"/>
    <mergeCell ref="I50:J50"/>
    <mergeCell ref="I55:J55"/>
    <mergeCell ref="I56:J56"/>
    <mergeCell ref="I57:J57"/>
    <mergeCell ref="I58:J58"/>
    <mergeCell ref="I60:J60"/>
    <mergeCell ref="I127:J127"/>
    <mergeCell ref="I128:J128"/>
    <mergeCell ref="I129:J129"/>
    <mergeCell ref="I130:J130"/>
    <mergeCell ref="I131:J131"/>
    <mergeCell ref="I132:J132"/>
    <mergeCell ref="I133:J133"/>
    <mergeCell ref="I141:J141"/>
    <mergeCell ref="I142:J142"/>
    <mergeCell ref="I143:J143"/>
    <mergeCell ref="I151:J151"/>
    <mergeCell ref="I152:J152"/>
    <mergeCell ref="I153:J153"/>
    <mergeCell ref="B178:J178"/>
    <mergeCell ref="I134:J134"/>
    <mergeCell ref="I135:J135"/>
    <mergeCell ref="I136:J136"/>
    <mergeCell ref="I137:J137"/>
    <mergeCell ref="I138:J138"/>
    <mergeCell ref="I139:J139"/>
    <mergeCell ref="I140:J140"/>
    <mergeCell ref="I80:J80"/>
    <mergeCell ref="I81:J81"/>
    <mergeCell ref="I82:J82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  <mergeCell ref="I94:J94"/>
    <mergeCell ref="I95:J95"/>
    <mergeCell ref="I96:J96"/>
    <mergeCell ref="I97:J97"/>
    <mergeCell ref="I98:J98"/>
    <mergeCell ref="I99:J99"/>
    <mergeCell ref="I100:J100"/>
    <mergeCell ref="I101:J101"/>
    <mergeCell ref="I102:J102"/>
    <mergeCell ref="I103:J103"/>
    <mergeCell ref="B104:E104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112:J112"/>
    <mergeCell ref="I113:J113"/>
    <mergeCell ref="I114:J114"/>
    <mergeCell ref="I115:J115"/>
    <mergeCell ref="I116:J116"/>
    <mergeCell ref="I117:J117"/>
    <mergeCell ref="I118:J118"/>
    <mergeCell ref="I119:J119"/>
    <mergeCell ref="B121:E121"/>
    <mergeCell ref="I120:J120"/>
    <mergeCell ref="I121:J121"/>
    <mergeCell ref="I122:J122"/>
    <mergeCell ref="I123:J123"/>
    <mergeCell ref="I124:J124"/>
    <mergeCell ref="I125:J125"/>
    <mergeCell ref="I126:J126"/>
  </mergeCells>
  <printOptions horizontalCentered="1"/>
  <pageMargins bottom="0.62" footer="0.0" header="0.0" left="0.27" right="0.11811023622047245" top="0.3"/>
  <pageSetup orientation="portrait"/>
  <headerFooter>
    <oddFooter>&amp;RPage 1 of 1 </oddFooter>
  </headerFooter>
  <drawing r:id="rId1"/>
</worksheet>
</file>